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ransparència\Pressupost i comptabilitat\"/>
    </mc:Choice>
  </mc:AlternateContent>
  <xr:revisionPtr revIDLastSave="0" documentId="13_ncr:1_{9964C55D-9EBC-4F51-AE10-C7708E25D383}" xr6:coauthVersionLast="47" xr6:coauthVersionMax="47" xr10:uidLastSave="{00000000-0000-0000-0000-000000000000}"/>
  <bookViews>
    <workbookView xWindow="-110" yWindow="-110" windowWidth="19420" windowHeight="10300" xr2:uid="{125172E7-EDC7-442F-90B8-AABA2BA25916}"/>
  </bookViews>
  <sheets>
    <sheet name="Liquidació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8" i="1" l="1"/>
  <c r="I58" i="1"/>
  <c r="I131" i="1"/>
  <c r="I130" i="1"/>
  <c r="H128" i="1"/>
  <c r="G128" i="1"/>
  <c r="F128" i="1"/>
  <c r="I127" i="1"/>
  <c r="I125" i="1"/>
  <c r="I124" i="1"/>
  <c r="I122" i="1"/>
  <c r="I121" i="1"/>
  <c r="H119" i="1"/>
  <c r="G119" i="1"/>
  <c r="F119" i="1"/>
  <c r="I118" i="1"/>
  <c r="I117" i="1"/>
  <c r="I114" i="1"/>
  <c r="H112" i="1"/>
  <c r="G112" i="1"/>
  <c r="F112" i="1"/>
  <c r="I111" i="1"/>
  <c r="I110" i="1"/>
  <c r="I108" i="1"/>
  <c r="I107" i="1"/>
  <c r="I106" i="1"/>
  <c r="I105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6" i="1"/>
  <c r="I75" i="1"/>
  <c r="I74" i="1"/>
  <c r="I73" i="1"/>
  <c r="I72" i="1"/>
  <c r="I71" i="1"/>
  <c r="I70" i="1"/>
  <c r="I69" i="1"/>
  <c r="I67" i="1"/>
  <c r="I66" i="1"/>
  <c r="I65" i="1"/>
  <c r="I64" i="1"/>
  <c r="I63" i="1"/>
  <c r="I62" i="1"/>
  <c r="I61" i="1"/>
  <c r="I60" i="1"/>
  <c r="I59" i="1"/>
  <c r="I57" i="1"/>
  <c r="I56" i="1"/>
  <c r="I55" i="1"/>
  <c r="I54" i="1"/>
  <c r="I52" i="1"/>
  <c r="I51" i="1"/>
  <c r="I50" i="1"/>
  <c r="I49" i="1"/>
  <c r="I48" i="1"/>
  <c r="I47" i="1"/>
  <c r="I46" i="1"/>
  <c r="I45" i="1"/>
  <c r="I43" i="1"/>
  <c r="I42" i="1"/>
  <c r="I41" i="1"/>
  <c r="I40" i="1"/>
  <c r="I39" i="1"/>
  <c r="I38" i="1"/>
  <c r="H36" i="1"/>
  <c r="G36" i="1"/>
  <c r="F36" i="1"/>
  <c r="I33" i="1"/>
  <c r="I32" i="1"/>
  <c r="I31" i="1"/>
  <c r="I29" i="1"/>
  <c r="I28" i="1"/>
  <c r="I27" i="1"/>
  <c r="I24" i="1"/>
  <c r="I23" i="1"/>
  <c r="I22" i="1"/>
  <c r="I21" i="1"/>
  <c r="I19" i="1"/>
  <c r="I18" i="1"/>
  <c r="I17" i="1"/>
  <c r="I16" i="1"/>
  <c r="I14" i="1"/>
  <c r="G13" i="1"/>
  <c r="I13" i="1" s="1"/>
  <c r="I12" i="1"/>
  <c r="I11" i="1"/>
  <c r="H9" i="1"/>
  <c r="F9" i="1"/>
  <c r="I119" i="1" l="1"/>
  <c r="G9" i="1"/>
  <c r="I9" i="1" s="1"/>
  <c r="I36" i="1"/>
  <c r="I112" i="1"/>
  <c r="I128" i="1"/>
  <c r="H132" i="1"/>
  <c r="F132" i="1"/>
  <c r="G132" i="1" l="1"/>
  <c r="I132" i="1" s="1"/>
</calcChain>
</file>

<file path=xl/sharedStrings.xml><?xml version="1.0" encoding="utf-8"?>
<sst xmlns="http://schemas.openxmlformats.org/spreadsheetml/2006/main" count="190" uniqueCount="84">
  <si>
    <t>Capítol</t>
  </si>
  <si>
    <t>Article</t>
  </si>
  <si>
    <t>Aplicació</t>
  </si>
  <si>
    <t>Origen del crèdit</t>
  </si>
  <si>
    <t>Nom</t>
  </si>
  <si>
    <t xml:space="preserve"> Pressupost inicial</t>
  </si>
  <si>
    <r>
      <rPr>
        <b/>
        <sz val="8"/>
        <color theme="1"/>
        <rFont val="Helvetica LT Light"/>
      </rPr>
      <t xml:space="preserve">             </t>
    </r>
    <r>
      <rPr>
        <b/>
        <sz val="10"/>
        <color theme="1"/>
        <rFont val="Helvetica LT Light"/>
      </rPr>
      <t xml:space="preserve"> Pressupost definitiu </t>
    </r>
  </si>
  <si>
    <t>Obligacions reconegudes</t>
  </si>
  <si>
    <t>% Obligacions reconegudes / Press.Def.</t>
  </si>
  <si>
    <t>Remuneracions del personal</t>
  </si>
  <si>
    <t>Alts Càrrecs</t>
  </si>
  <si>
    <t>0000</t>
  </si>
  <si>
    <t>Retribucions bàsiques</t>
  </si>
  <si>
    <t>Retribucions complementàries</t>
  </si>
  <si>
    <t>Personal Eventual</t>
  </si>
  <si>
    <t>Funcionaris</t>
  </si>
  <si>
    <t>Incentius al rendiment i activitats extraordinàries</t>
  </si>
  <si>
    <t>Productivitat</t>
  </si>
  <si>
    <t>Gratificacions serveis extraordinaris</t>
  </si>
  <si>
    <t>Assegurances i cotitzacions socials</t>
  </si>
  <si>
    <t>Seguretat Social</t>
  </si>
  <si>
    <t>Quotes MUFACE</t>
  </si>
  <si>
    <t>Pensions i altres prestacions socials</t>
  </si>
  <si>
    <t xml:space="preserve">Pensions   </t>
  </si>
  <si>
    <t>Despeses corrents de béns i serveis</t>
  </si>
  <si>
    <t>Lloguers i cànons</t>
  </si>
  <si>
    <t>Lloguer de béns immobles</t>
  </si>
  <si>
    <t>Lloguer de béns mobles</t>
  </si>
  <si>
    <t>Lloguer equips de reprografia i fotocopiadores</t>
  </si>
  <si>
    <t>Conservació i reparació</t>
  </si>
  <si>
    <t>Conservació, reparació i manteniment terrenys, béns naturals, edificis</t>
  </si>
  <si>
    <t>Conservació, reparació i manteniment materials de transport</t>
  </si>
  <si>
    <t>Conservació, reparació i manteniment equips de reprografia</t>
  </si>
  <si>
    <t>Manteniment aplicacions informàtiques</t>
  </si>
  <si>
    <t>Material, subministraments i altres</t>
  </si>
  <si>
    <t>Material ordinari no inventariable</t>
  </si>
  <si>
    <t>Premsa, revistes, llibres i altres publicacions</t>
  </si>
  <si>
    <t xml:space="preserve">Aigua </t>
  </si>
  <si>
    <t>Electricitat</t>
  </si>
  <si>
    <t>Combustible per a mitjans de transport</t>
  </si>
  <si>
    <t>Vestuari</t>
  </si>
  <si>
    <t>Productes farmacèutics i analítiques</t>
  </si>
  <si>
    <t>Altres subministraments</t>
  </si>
  <si>
    <t>Comunicacions postals, telefòniques i altres</t>
  </si>
  <si>
    <t>Despeses d'assegurances</t>
  </si>
  <si>
    <t>Tributs</t>
  </si>
  <si>
    <t>Atencions protocol·làries i representatives</t>
  </si>
  <si>
    <t>Jurídics i contenciosos</t>
  </si>
  <si>
    <t>Organització de reunions i conferències</t>
  </si>
  <si>
    <t>Oposicions i proves selectives</t>
  </si>
  <si>
    <t>Publicació anuncis oficials</t>
  </si>
  <si>
    <t>Premis</t>
  </si>
  <si>
    <t>Formació i promoció del personal</t>
  </si>
  <si>
    <t>Despeses per serveis bancaris</t>
  </si>
  <si>
    <t>Altres despeses diverses</t>
  </si>
  <si>
    <t>Neteja i sanejament</t>
  </si>
  <si>
    <t xml:space="preserve">Seguretat  </t>
  </si>
  <si>
    <t>Seguretat</t>
  </si>
  <si>
    <t>Estudis i treballs tècnics</t>
  </si>
  <si>
    <t>Custòdia, dipòsit i emmagatzematge</t>
  </si>
  <si>
    <t>Treballs tècnics</t>
  </si>
  <si>
    <t>Altres treballs realitzats per altres empreses</t>
  </si>
  <si>
    <t>Serveis informàtics realitzats per altres entitats</t>
  </si>
  <si>
    <t>TIC-CTTI serveis recurrents</t>
  </si>
  <si>
    <t>Indemnitzacions per raó del servei</t>
  </si>
  <si>
    <t>Dietes, locomoció i trasllats</t>
  </si>
  <si>
    <t>Dotació ajuts menjar</t>
  </si>
  <si>
    <t>Despeses de publicacions</t>
  </si>
  <si>
    <t>Transferències corrents</t>
  </si>
  <si>
    <t>Al sector públic estatal</t>
  </si>
  <si>
    <t>A altres ens despendents del sector públic estatal</t>
  </si>
  <si>
    <t>A altres institucions</t>
  </si>
  <si>
    <t>Amb l'Escola d'Administració Pública de Catalunya</t>
  </si>
  <si>
    <t>Inversions reals</t>
  </si>
  <si>
    <t>Inversions en maquinària, instal·lacions i utillatge</t>
  </si>
  <si>
    <t>Inversions en mobiliari i estris</t>
  </si>
  <si>
    <t>Inversions en equips de procés de dades i telecomunicacions</t>
  </si>
  <si>
    <t>Variació d'actius financers</t>
  </si>
  <si>
    <t>Concessió de préstecs i bestretes fora del sector públic</t>
  </si>
  <si>
    <t>Préstecs i bestretes concedits al personal</t>
  </si>
  <si>
    <t>Total</t>
  </si>
  <si>
    <t>Liquidació del pressupost de despeses de la Sindicatura de Comptes de Catalunya any 2022</t>
  </si>
  <si>
    <t>Aigua i energia</t>
  </si>
  <si>
    <t>Beques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</si>
</sst>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Helvetica LT Light"/>
    </font>
    <font>
      <sz val="11"/>
      <color theme="1"/>
      <name val="Helvetica LT Light"/>
    </font>
    <font>
      <b/>
      <sz val="10"/>
      <color theme="1"/>
      <name val="Helvetica LT Light"/>
    </font>
    <font>
      <b/>
      <sz val="8"/>
      <color theme="1"/>
      <name val="Helvetica LT Light"/>
    </font>
    <font>
      <b/>
      <sz val="11"/>
      <color theme="1"/>
      <name val="Helvetica LT Light"/>
    </font>
    <font>
      <sz val="10"/>
      <color theme="1"/>
      <name val="Helvetica LT Light"/>
    </font>
    <font>
      <u/>
      <sz val="10"/>
      <color theme="1"/>
      <name val="Helvetica LT Light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wrapText="1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0" fontId="5" fillId="0" borderId="0" xfId="0" applyNumberFormat="1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4" fontId="6" fillId="0" borderId="0" xfId="0" applyNumberFormat="1" applyFont="1" applyAlignment="1">
      <alignment horizontal="right"/>
    </xf>
    <xf numFmtId="164" fontId="6" fillId="0" borderId="4" xfId="0" applyNumberFormat="1" applyFont="1" applyBorder="1"/>
    <xf numFmtId="10" fontId="6" fillId="0" borderId="4" xfId="0" applyNumberFormat="1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5" xfId="0" applyFont="1" applyBorder="1"/>
    <xf numFmtId="164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/>
    <xf numFmtId="10" fontId="6" fillId="0" borderId="6" xfId="0" applyNumberFormat="1" applyFont="1" applyBorder="1"/>
    <xf numFmtId="164" fontId="6" fillId="0" borderId="5" xfId="0" applyNumberFormat="1" applyFont="1" applyBorder="1" applyAlignment="1">
      <alignment horizontal="right"/>
    </xf>
    <xf numFmtId="164" fontId="6" fillId="0" borderId="5" xfId="0" applyNumberFormat="1" applyFont="1" applyBorder="1"/>
    <xf numFmtId="10" fontId="6" fillId="0" borderId="7" xfId="0" applyNumberFormat="1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0" fontId="6" fillId="0" borderId="0" xfId="0" applyNumberFormat="1" applyFont="1"/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8" xfId="0" applyFont="1" applyBorder="1"/>
    <xf numFmtId="164" fontId="6" fillId="0" borderId="9" xfId="0" applyNumberFormat="1" applyFont="1" applyBorder="1" applyAlignment="1">
      <alignment horizontal="right"/>
    </xf>
    <xf numFmtId="164" fontId="6" fillId="0" borderId="9" xfId="0" applyNumberFormat="1" applyFont="1" applyBorder="1"/>
    <xf numFmtId="10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164" fontId="6" fillId="0" borderId="11" xfId="0" applyNumberFormat="1" applyFont="1" applyBorder="1" applyAlignment="1">
      <alignment horizontal="right"/>
    </xf>
    <xf numFmtId="164" fontId="6" fillId="0" borderId="11" xfId="0" applyNumberFormat="1" applyFont="1" applyBorder="1"/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7" xfId="0" applyFont="1" applyBorder="1"/>
    <xf numFmtId="164" fontId="6" fillId="0" borderId="7" xfId="0" applyNumberFormat="1" applyFont="1" applyBorder="1" applyAlignment="1">
      <alignment horizontal="right"/>
    </xf>
    <xf numFmtId="164" fontId="6" fillId="0" borderId="7" xfId="0" applyNumberFormat="1" applyFont="1" applyBorder="1"/>
    <xf numFmtId="10" fontId="6" fillId="0" borderId="5" xfId="0" applyNumberFormat="1" applyFont="1" applyBorder="1"/>
    <xf numFmtId="164" fontId="6" fillId="0" borderId="12" xfId="0" applyNumberFormat="1" applyFont="1" applyBorder="1" applyAlignment="1">
      <alignment horizontal="right"/>
    </xf>
    <xf numFmtId="164" fontId="6" fillId="0" borderId="12" xfId="0" applyNumberFormat="1" applyFont="1" applyBorder="1"/>
    <xf numFmtId="10" fontId="6" fillId="0" borderId="12" xfId="0" applyNumberFormat="1" applyFont="1" applyBorder="1"/>
    <xf numFmtId="10" fontId="6" fillId="0" borderId="11" xfId="0" applyNumberFormat="1" applyFont="1" applyBorder="1"/>
    <xf numFmtId="0" fontId="6" fillId="0" borderId="11" xfId="0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6" fillId="0" borderId="11" xfId="0" quotePrefix="1" applyFont="1" applyBorder="1" applyAlignment="1">
      <alignment horizontal="center"/>
    </xf>
    <xf numFmtId="0" fontId="6" fillId="0" borderId="11" xfId="0" applyFont="1" applyBorder="1"/>
    <xf numFmtId="164" fontId="6" fillId="0" borderId="10" xfId="0" applyNumberFormat="1" applyFont="1" applyBorder="1" applyAlignment="1">
      <alignment horizontal="right"/>
    </xf>
    <xf numFmtId="164" fontId="6" fillId="0" borderId="10" xfId="0" applyNumberFormat="1" applyFont="1" applyBorder="1"/>
    <xf numFmtId="10" fontId="6" fillId="0" borderId="10" xfId="0" applyNumberFormat="1" applyFont="1" applyBorder="1"/>
    <xf numFmtId="164" fontId="6" fillId="0" borderId="1" xfId="0" applyNumberFormat="1" applyFont="1" applyBorder="1"/>
    <xf numFmtId="10" fontId="6" fillId="0" borderId="1" xfId="0" applyNumberFormat="1" applyFont="1" applyBorder="1"/>
    <xf numFmtId="10" fontId="3" fillId="0" borderId="0" xfId="0" applyNumberFormat="1" applyFont="1"/>
    <xf numFmtId="0" fontId="6" fillId="0" borderId="6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6" xfId="0" applyFont="1" applyBorder="1"/>
    <xf numFmtId="164" fontId="6" fillId="0" borderId="8" xfId="0" applyNumberFormat="1" applyFont="1" applyBorder="1" applyAlignment="1">
      <alignment horizontal="right"/>
    </xf>
    <xf numFmtId="164" fontId="6" fillId="0" borderId="8" xfId="0" applyNumberFormat="1" applyFont="1" applyBorder="1"/>
    <xf numFmtId="10" fontId="6" fillId="0" borderId="8" xfId="0" applyNumberFormat="1" applyFont="1" applyBorder="1"/>
    <xf numFmtId="0" fontId="6" fillId="0" borderId="9" xfId="0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9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10" fontId="3" fillId="0" borderId="4" xfId="0" applyNumberFormat="1" applyFont="1" applyBorder="1"/>
    <xf numFmtId="164" fontId="7" fillId="0" borderId="10" xfId="0" applyNumberFormat="1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6" fillId="0" borderId="13" xfId="0" quotePrefix="1" applyFont="1" applyBorder="1" applyAlignment="1">
      <alignment horizontal="center"/>
    </xf>
    <xf numFmtId="0" fontId="6" fillId="0" borderId="13" xfId="0" applyFont="1" applyBorder="1"/>
    <xf numFmtId="164" fontId="6" fillId="0" borderId="13" xfId="0" applyNumberFormat="1" applyFont="1" applyBorder="1" applyAlignment="1">
      <alignment horizontal="right"/>
    </xf>
    <xf numFmtId="164" fontId="6" fillId="0" borderId="13" xfId="0" applyNumberFormat="1" applyFont="1" applyBorder="1"/>
    <xf numFmtId="10" fontId="6" fillId="0" borderId="13" xfId="0" applyNumberFormat="1" applyFont="1" applyBorder="1"/>
    <xf numFmtId="10" fontId="3" fillId="0" borderId="2" xfId="0" applyNumberFormat="1" applyFont="1" applyBorder="1"/>
    <xf numFmtId="3" fontId="6" fillId="0" borderId="12" xfId="0" applyNumberFormat="1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10" fontId="3" fillId="0" borderId="3" xfId="0" applyNumberFormat="1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/>
    <xf numFmtId="10" fontId="6" fillId="0" borderId="0" xfId="0" applyNumberFormat="1" applyFont="1" applyBorder="1"/>
    <xf numFmtId="3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704850</xdr:colOff>
      <xdr:row>3</xdr:row>
      <xdr:rowOff>123825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882C369-684B-4E8D-AB80-E82E1AC52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9240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28E8-9489-4B2F-8E36-81B76ADDF1F2}">
  <dimension ref="A2:I134"/>
  <sheetViews>
    <sheetView tabSelected="1" zoomScale="130" zoomScaleNormal="130" workbookViewId="0">
      <selection activeCell="E117" sqref="E117"/>
    </sheetView>
  </sheetViews>
  <sheetFormatPr defaultColWidth="9.1796875" defaultRowHeight="14.5" x14ac:dyDescent="0.35"/>
  <cols>
    <col min="1" max="2" width="9.1796875" style="2"/>
    <col min="3" max="3" width="12.54296875" style="3" customWidth="1"/>
    <col min="4" max="4" width="10.26953125" style="3" bestFit="1" customWidth="1"/>
    <col min="5" max="5" width="58.81640625" style="4" bestFit="1" customWidth="1"/>
    <col min="6" max="6" width="17.36328125" style="4" bestFit="1" customWidth="1"/>
    <col min="7" max="7" width="17.26953125" style="3" bestFit="1" customWidth="1"/>
    <col min="8" max="8" width="17.54296875" style="3" bestFit="1" customWidth="1"/>
    <col min="9" max="9" width="16.26953125" style="3" customWidth="1"/>
    <col min="10" max="16384" width="9.1796875" style="3"/>
  </cols>
  <sheetData>
    <row r="2" spans="1:9" x14ac:dyDescent="0.35">
      <c r="I2" s="100">
        <v>45049</v>
      </c>
    </row>
    <row r="6" spans="1:9" x14ac:dyDescent="0.35">
      <c r="A6" s="1" t="s">
        <v>81</v>
      </c>
    </row>
    <row r="7" spans="1:9" x14ac:dyDescent="0.35">
      <c r="A7" s="1"/>
    </row>
    <row r="8" spans="1:9" s="9" customFormat="1" ht="40" thickBot="1" x14ac:dyDescent="0.4">
      <c r="A8" s="5" t="s">
        <v>0</v>
      </c>
      <c r="B8" s="5" t="s">
        <v>1</v>
      </c>
      <c r="C8" s="5" t="s">
        <v>2</v>
      </c>
      <c r="D8" s="6" t="s">
        <v>3</v>
      </c>
      <c r="E8" s="7" t="s">
        <v>4</v>
      </c>
      <c r="F8" s="8" t="s">
        <v>5</v>
      </c>
      <c r="G8" s="8" t="s">
        <v>6</v>
      </c>
      <c r="H8" s="8" t="s">
        <v>7</v>
      </c>
      <c r="I8" s="8" t="s">
        <v>8</v>
      </c>
    </row>
    <row r="9" spans="1:9" s="9" customFormat="1" ht="19.5" customHeight="1" thickBot="1" x14ac:dyDescent="0.4">
      <c r="A9" s="10">
        <v>1</v>
      </c>
      <c r="B9" s="10"/>
      <c r="C9" s="10"/>
      <c r="D9" s="10"/>
      <c r="E9" s="11" t="s">
        <v>9</v>
      </c>
      <c r="F9" s="12">
        <f>SUM(F10:F35)</f>
        <v>10110226.130000001</v>
      </c>
      <c r="G9" s="12">
        <f>SUM(G10:G35)</f>
        <v>11598235.98</v>
      </c>
      <c r="H9" s="12">
        <f>SUM(H10:H35)</f>
        <v>9169265.5299999993</v>
      </c>
      <c r="I9" s="13">
        <f>H9/G9</f>
        <v>0.79057414815593352</v>
      </c>
    </row>
    <row r="10" spans="1:9" x14ac:dyDescent="0.35">
      <c r="A10" s="14"/>
      <c r="B10" s="14">
        <v>10</v>
      </c>
      <c r="C10" s="14"/>
      <c r="D10" s="14"/>
      <c r="E10" s="15" t="s">
        <v>10</v>
      </c>
      <c r="F10" s="16"/>
      <c r="G10" s="17"/>
      <c r="H10" s="17"/>
      <c r="I10" s="18"/>
    </row>
    <row r="11" spans="1:9" x14ac:dyDescent="0.35">
      <c r="A11" s="19"/>
      <c r="B11" s="19"/>
      <c r="C11" s="20">
        <v>100000100</v>
      </c>
      <c r="D11" s="21" t="s">
        <v>11</v>
      </c>
      <c r="E11" s="22" t="s">
        <v>12</v>
      </c>
      <c r="F11" s="23">
        <v>450273.46</v>
      </c>
      <c r="G11" s="24">
        <v>450273.46</v>
      </c>
      <c r="H11" s="24">
        <v>416102.22</v>
      </c>
      <c r="I11" s="25">
        <f>H11/G11</f>
        <v>0.92411002860350677</v>
      </c>
    </row>
    <row r="12" spans="1:9" x14ac:dyDescent="0.35">
      <c r="A12" s="19"/>
      <c r="B12" s="19"/>
      <c r="C12" s="20">
        <v>100000100</v>
      </c>
      <c r="D12" s="21">
        <v>2021</v>
      </c>
      <c r="E12" s="22" t="s">
        <v>12</v>
      </c>
      <c r="F12" s="26">
        <v>0</v>
      </c>
      <c r="G12" s="27">
        <v>106466.46</v>
      </c>
      <c r="H12" s="27">
        <v>0</v>
      </c>
      <c r="I12" s="28">
        <f t="shared" ref="I12:I13" si="0">H12/G12</f>
        <v>0</v>
      </c>
    </row>
    <row r="13" spans="1:9" x14ac:dyDescent="0.35">
      <c r="A13" s="29"/>
      <c r="B13" s="29"/>
      <c r="C13" s="30">
        <v>100000200</v>
      </c>
      <c r="D13" s="31" t="s">
        <v>11</v>
      </c>
      <c r="E13" s="32" t="s">
        <v>13</v>
      </c>
      <c r="F13" s="16">
        <v>617929.9</v>
      </c>
      <c r="G13" s="33">
        <f>F13</f>
        <v>617929.9</v>
      </c>
      <c r="H13" s="33">
        <v>610689.79</v>
      </c>
      <c r="I13" s="34">
        <f t="shared" si="0"/>
        <v>0.98828328261830345</v>
      </c>
    </row>
    <row r="14" spans="1:9" x14ac:dyDescent="0.35">
      <c r="A14" s="35"/>
      <c r="B14" s="35"/>
      <c r="C14" s="36">
        <v>100000200</v>
      </c>
      <c r="D14" s="37">
        <v>2021</v>
      </c>
      <c r="E14" s="38" t="s">
        <v>13</v>
      </c>
      <c r="F14" s="39">
        <v>0</v>
      </c>
      <c r="G14" s="40">
        <v>158084.07999999999</v>
      </c>
      <c r="H14" s="40">
        <v>0</v>
      </c>
      <c r="I14" s="41">
        <f>H14/G14</f>
        <v>0</v>
      </c>
    </row>
    <row r="15" spans="1:9" x14ac:dyDescent="0.35">
      <c r="A15" s="42"/>
      <c r="B15" s="42">
        <v>11</v>
      </c>
      <c r="C15" s="42"/>
      <c r="D15" s="42"/>
      <c r="E15" s="43" t="s">
        <v>14</v>
      </c>
      <c r="F15" s="16"/>
      <c r="G15" s="33"/>
      <c r="H15" s="33"/>
      <c r="I15" s="34"/>
    </row>
    <row r="16" spans="1:9" x14ac:dyDescent="0.35">
      <c r="A16" s="19"/>
      <c r="B16" s="19"/>
      <c r="C16" s="20">
        <v>110000100</v>
      </c>
      <c r="D16" s="21" t="s">
        <v>11</v>
      </c>
      <c r="E16" s="22" t="s">
        <v>12</v>
      </c>
      <c r="F16" s="44">
        <v>24697.72</v>
      </c>
      <c r="G16" s="45">
        <v>24697.72</v>
      </c>
      <c r="H16" s="45">
        <v>22470.06</v>
      </c>
      <c r="I16" s="25">
        <f>H16/G16</f>
        <v>0.90980301015640308</v>
      </c>
    </row>
    <row r="17" spans="1:9" x14ac:dyDescent="0.35">
      <c r="A17" s="29"/>
      <c r="B17" s="29"/>
      <c r="C17" s="30">
        <v>110000100</v>
      </c>
      <c r="D17" s="31">
        <v>2021</v>
      </c>
      <c r="E17" s="32" t="s">
        <v>12</v>
      </c>
      <c r="F17" s="16">
        <v>0</v>
      </c>
      <c r="G17" s="33">
        <v>1759.68</v>
      </c>
      <c r="H17" s="33">
        <v>0</v>
      </c>
      <c r="I17" s="28">
        <f t="shared" ref="I17:I18" si="1">H17/G17</f>
        <v>0</v>
      </c>
    </row>
    <row r="18" spans="1:9" x14ac:dyDescent="0.35">
      <c r="A18" s="29"/>
      <c r="B18" s="46"/>
      <c r="C18" s="47">
        <v>110000200</v>
      </c>
      <c r="D18" s="48" t="s">
        <v>11</v>
      </c>
      <c r="E18" s="49" t="s">
        <v>13</v>
      </c>
      <c r="F18" s="50">
        <v>46177.56</v>
      </c>
      <c r="G18" s="51">
        <v>46177.56</v>
      </c>
      <c r="H18" s="51">
        <v>34480.300000000003</v>
      </c>
      <c r="I18" s="52">
        <f t="shared" si="1"/>
        <v>0.74668951759252777</v>
      </c>
    </row>
    <row r="19" spans="1:9" x14ac:dyDescent="0.35">
      <c r="A19" s="35"/>
      <c r="B19" s="29"/>
      <c r="C19" s="30">
        <v>110000200</v>
      </c>
      <c r="D19" s="31">
        <v>2021</v>
      </c>
      <c r="E19" s="32" t="s">
        <v>13</v>
      </c>
      <c r="F19" s="53">
        <v>0</v>
      </c>
      <c r="G19" s="54">
        <v>10967.17</v>
      </c>
      <c r="H19" s="54">
        <v>0</v>
      </c>
      <c r="I19" s="55">
        <f>H19/G19</f>
        <v>0</v>
      </c>
    </row>
    <row r="20" spans="1:9" s="9" customFormat="1" x14ac:dyDescent="0.35">
      <c r="A20" s="42"/>
      <c r="B20" s="42">
        <v>12</v>
      </c>
      <c r="C20" s="42"/>
      <c r="D20" s="42"/>
      <c r="E20" s="43" t="s">
        <v>15</v>
      </c>
      <c r="F20" s="16"/>
      <c r="G20" s="33"/>
      <c r="H20" s="33"/>
      <c r="I20" s="34"/>
    </row>
    <row r="21" spans="1:9" x14ac:dyDescent="0.35">
      <c r="A21" s="19"/>
      <c r="B21" s="29"/>
      <c r="C21" s="30">
        <v>120000100</v>
      </c>
      <c r="D21" s="31" t="s">
        <v>11</v>
      </c>
      <c r="E21" s="32" t="s">
        <v>12</v>
      </c>
      <c r="F21" s="23">
        <v>4197905.49</v>
      </c>
      <c r="G21" s="24">
        <v>4174580.58</v>
      </c>
      <c r="H21" s="24">
        <v>3751939.4</v>
      </c>
      <c r="I21" s="25">
        <f>H21/G21</f>
        <v>0.89875840892260361</v>
      </c>
    </row>
    <row r="22" spans="1:9" x14ac:dyDescent="0.35">
      <c r="A22" s="29"/>
      <c r="B22" s="46"/>
      <c r="C22" s="47">
        <v>120000100</v>
      </c>
      <c r="D22" s="48">
        <v>2021</v>
      </c>
      <c r="E22" s="49" t="s">
        <v>12</v>
      </c>
      <c r="F22" s="50">
        <v>0</v>
      </c>
      <c r="G22" s="51">
        <v>390603.87</v>
      </c>
      <c r="H22" s="51">
        <v>0</v>
      </c>
      <c r="I22" s="28">
        <f t="shared" ref="I22:I23" si="2">H22/G22</f>
        <v>0</v>
      </c>
    </row>
    <row r="23" spans="1:9" x14ac:dyDescent="0.35">
      <c r="A23" s="29"/>
      <c r="B23" s="29"/>
      <c r="C23" s="30">
        <v>121000100</v>
      </c>
      <c r="D23" s="31" t="s">
        <v>11</v>
      </c>
      <c r="E23" s="32" t="s">
        <v>13</v>
      </c>
      <c r="F23" s="16">
        <v>3413742</v>
      </c>
      <c r="G23" s="33">
        <v>3413742</v>
      </c>
      <c r="H23" s="33">
        <v>2870719.23</v>
      </c>
      <c r="I23" s="34">
        <f t="shared" si="2"/>
        <v>0.84093034271482725</v>
      </c>
    </row>
    <row r="24" spans="1:9" x14ac:dyDescent="0.35">
      <c r="A24" s="35"/>
      <c r="B24" s="35"/>
      <c r="C24" s="36">
        <v>121000100</v>
      </c>
      <c r="D24" s="37">
        <v>2021</v>
      </c>
      <c r="E24" s="38" t="s">
        <v>13</v>
      </c>
      <c r="F24" s="39">
        <v>0</v>
      </c>
      <c r="G24" s="40">
        <v>661738.23</v>
      </c>
      <c r="H24" s="40">
        <v>0</v>
      </c>
      <c r="I24" s="41">
        <f>H24/G24</f>
        <v>0</v>
      </c>
    </row>
    <row r="25" spans="1:9" x14ac:dyDescent="0.35">
      <c r="A25" s="42"/>
      <c r="B25" s="42">
        <v>15</v>
      </c>
      <c r="C25" s="42"/>
      <c r="D25" s="42"/>
      <c r="E25" s="43" t="s">
        <v>16</v>
      </c>
      <c r="F25" s="16"/>
      <c r="G25" s="33"/>
      <c r="H25" s="33"/>
      <c r="I25" s="34"/>
    </row>
    <row r="26" spans="1:9" x14ac:dyDescent="0.35">
      <c r="A26" s="19"/>
      <c r="B26" s="19"/>
      <c r="C26" s="20">
        <v>150000100</v>
      </c>
      <c r="D26" s="21" t="s">
        <v>11</v>
      </c>
      <c r="E26" s="22" t="s">
        <v>17</v>
      </c>
      <c r="F26" s="44">
        <v>155000</v>
      </c>
      <c r="G26" s="45">
        <v>178324.91</v>
      </c>
      <c r="H26" s="45">
        <v>178324.9</v>
      </c>
      <c r="I26" s="56">
        <v>0</v>
      </c>
    </row>
    <row r="27" spans="1:9" x14ac:dyDescent="0.35">
      <c r="A27" s="46"/>
      <c r="B27" s="46"/>
      <c r="C27" s="47">
        <v>150000100</v>
      </c>
      <c r="D27" s="48">
        <v>2021</v>
      </c>
      <c r="E27" s="49" t="s">
        <v>17</v>
      </c>
      <c r="F27" s="50">
        <v>0</v>
      </c>
      <c r="G27" s="51">
        <v>155000</v>
      </c>
      <c r="H27" s="51">
        <v>155000</v>
      </c>
      <c r="I27" s="28">
        <f>H27/G27</f>
        <v>1</v>
      </c>
    </row>
    <row r="28" spans="1:9" x14ac:dyDescent="0.35">
      <c r="A28" s="29"/>
      <c r="B28" s="29"/>
      <c r="C28" s="30">
        <v>151000100</v>
      </c>
      <c r="D28" s="31" t="s">
        <v>11</v>
      </c>
      <c r="E28" s="32" t="s">
        <v>18</v>
      </c>
      <c r="F28" s="16">
        <v>2000</v>
      </c>
      <c r="G28" s="33">
        <v>2000</v>
      </c>
      <c r="H28" s="33">
        <v>57.93</v>
      </c>
      <c r="I28" s="34">
        <f>H28/G28</f>
        <v>2.8965000000000001E-2</v>
      </c>
    </row>
    <row r="29" spans="1:9" x14ac:dyDescent="0.35">
      <c r="A29" s="35"/>
      <c r="B29" s="35"/>
      <c r="C29" s="36">
        <v>151000100</v>
      </c>
      <c r="D29" s="37">
        <v>2021</v>
      </c>
      <c r="E29" s="38" t="s">
        <v>18</v>
      </c>
      <c r="F29" s="39">
        <v>0</v>
      </c>
      <c r="G29" s="40">
        <v>890.36</v>
      </c>
      <c r="H29" s="40">
        <v>0</v>
      </c>
      <c r="I29" s="41">
        <f t="shared" ref="I29:I33" si="3">H29/G29</f>
        <v>0</v>
      </c>
    </row>
    <row r="30" spans="1:9" s="9" customFormat="1" x14ac:dyDescent="0.35">
      <c r="A30" s="42"/>
      <c r="B30" s="42">
        <v>16</v>
      </c>
      <c r="C30" s="42"/>
      <c r="D30" s="42"/>
      <c r="E30" s="43" t="s">
        <v>19</v>
      </c>
      <c r="F30" s="16"/>
      <c r="G30" s="33"/>
      <c r="H30" s="33"/>
      <c r="I30" s="34"/>
    </row>
    <row r="31" spans="1:9" x14ac:dyDescent="0.35">
      <c r="A31" s="57"/>
      <c r="B31" s="57"/>
      <c r="C31" s="58">
        <v>160000100</v>
      </c>
      <c r="D31" s="59" t="s">
        <v>11</v>
      </c>
      <c r="E31" s="60" t="s">
        <v>20</v>
      </c>
      <c r="F31" s="44">
        <v>1200000</v>
      </c>
      <c r="G31" s="45">
        <v>1200000</v>
      </c>
      <c r="H31" s="45">
        <v>1129481.7</v>
      </c>
      <c r="I31" s="56">
        <f>H31/G31</f>
        <v>0.94123475000000001</v>
      </c>
    </row>
    <row r="32" spans="1:9" x14ac:dyDescent="0.35">
      <c r="A32" s="29"/>
      <c r="B32" s="46"/>
      <c r="C32" s="47">
        <v>160000200</v>
      </c>
      <c r="D32" s="48" t="s">
        <v>11</v>
      </c>
      <c r="E32" s="49" t="s">
        <v>21</v>
      </c>
      <c r="F32" s="50">
        <v>2500</v>
      </c>
      <c r="G32" s="51">
        <v>2500</v>
      </c>
      <c r="H32" s="51">
        <v>0</v>
      </c>
      <c r="I32" s="28">
        <f>H32/G32</f>
        <v>0</v>
      </c>
    </row>
    <row r="33" spans="1:9" x14ac:dyDescent="0.35">
      <c r="A33" s="29"/>
      <c r="B33" s="29"/>
      <c r="C33" s="30">
        <v>160000200</v>
      </c>
      <c r="D33" s="31">
        <v>2021</v>
      </c>
      <c r="E33" s="32" t="s">
        <v>21</v>
      </c>
      <c r="F33" s="53">
        <v>0</v>
      </c>
      <c r="G33" s="54">
        <v>2500</v>
      </c>
      <c r="H33" s="54">
        <v>0</v>
      </c>
      <c r="I33" s="55">
        <f t="shared" si="3"/>
        <v>0</v>
      </c>
    </row>
    <row r="34" spans="1:9" s="9" customFormat="1" x14ac:dyDescent="0.35">
      <c r="A34" s="42"/>
      <c r="B34" s="42">
        <v>17</v>
      </c>
      <c r="C34" s="42"/>
      <c r="D34" s="42"/>
      <c r="E34" s="43" t="s">
        <v>22</v>
      </c>
      <c r="F34" s="61"/>
      <c r="G34" s="62"/>
      <c r="H34" s="62"/>
      <c r="I34" s="63"/>
    </row>
    <row r="35" spans="1:9" ht="15" thickBot="1" x14ac:dyDescent="0.4">
      <c r="A35" s="29"/>
      <c r="B35" s="29"/>
      <c r="C35" s="30">
        <v>170000100</v>
      </c>
      <c r="D35" s="31" t="s">
        <v>11</v>
      </c>
      <c r="E35" s="32" t="s">
        <v>23</v>
      </c>
      <c r="F35" s="16">
        <v>0</v>
      </c>
      <c r="G35" s="64">
        <v>0</v>
      </c>
      <c r="H35" s="64">
        <v>0</v>
      </c>
      <c r="I35" s="65">
        <v>0</v>
      </c>
    </row>
    <row r="36" spans="1:9" ht="15" thickBot="1" x14ac:dyDescent="0.4">
      <c r="A36" s="10">
        <v>2</v>
      </c>
      <c r="B36" s="10"/>
      <c r="C36" s="10"/>
      <c r="D36" s="10"/>
      <c r="E36" s="11" t="s">
        <v>24</v>
      </c>
      <c r="F36" s="12">
        <f>SUM(F37:F111)</f>
        <v>2635640</v>
      </c>
      <c r="G36" s="12">
        <f>SUM(G37:G111)</f>
        <v>3142207.64</v>
      </c>
      <c r="H36" s="12">
        <f>SUM(H37:H111)</f>
        <v>2416868.2000000002</v>
      </c>
      <c r="I36" s="66">
        <f>H36/G36</f>
        <v>0.76916247329855014</v>
      </c>
    </row>
    <row r="37" spans="1:9" x14ac:dyDescent="0.35">
      <c r="A37" s="14"/>
      <c r="B37" s="14">
        <v>20</v>
      </c>
      <c r="C37" s="14"/>
      <c r="D37" s="14"/>
      <c r="E37" s="15" t="s">
        <v>25</v>
      </c>
      <c r="F37" s="16"/>
      <c r="G37" s="17"/>
      <c r="H37" s="17"/>
      <c r="I37" s="18"/>
    </row>
    <row r="38" spans="1:9" s="9" customFormat="1" x14ac:dyDescent="0.35">
      <c r="A38" s="57"/>
      <c r="B38" s="67"/>
      <c r="C38" s="68">
        <v>200000200</v>
      </c>
      <c r="D38" s="69" t="s">
        <v>11</v>
      </c>
      <c r="E38" s="70" t="s">
        <v>26</v>
      </c>
      <c r="F38" s="23">
        <v>1033610</v>
      </c>
      <c r="G38" s="24">
        <v>1033610</v>
      </c>
      <c r="H38" s="24">
        <v>1017570.01</v>
      </c>
      <c r="I38" s="25">
        <f t="shared" ref="I38:I108" si="4">H38/G38</f>
        <v>0.98448158396300345</v>
      </c>
    </row>
    <row r="39" spans="1:9" s="9" customFormat="1" x14ac:dyDescent="0.35">
      <c r="A39" s="19"/>
      <c r="B39" s="46"/>
      <c r="C39" s="47">
        <v>200000200</v>
      </c>
      <c r="D39" s="48">
        <v>2021</v>
      </c>
      <c r="E39" s="49" t="s">
        <v>26</v>
      </c>
      <c r="F39" s="50">
        <v>0</v>
      </c>
      <c r="G39" s="51">
        <v>94722.23</v>
      </c>
      <c r="H39" s="51">
        <v>90824.21</v>
      </c>
      <c r="I39" s="28">
        <f>H39/G39</f>
        <v>0.95884788607700655</v>
      </c>
    </row>
    <row r="40" spans="1:9" s="9" customFormat="1" x14ac:dyDescent="0.35">
      <c r="A40" s="19"/>
      <c r="B40" s="46"/>
      <c r="C40" s="47">
        <v>201000100</v>
      </c>
      <c r="D40" s="48" t="s">
        <v>11</v>
      </c>
      <c r="E40" s="49" t="s">
        <v>27</v>
      </c>
      <c r="F40" s="50">
        <v>25000</v>
      </c>
      <c r="G40" s="51">
        <v>25000</v>
      </c>
      <c r="H40" s="51">
        <v>18175.060000000001</v>
      </c>
      <c r="I40" s="28">
        <f>H40/G40</f>
        <v>0.72700240000000005</v>
      </c>
    </row>
    <row r="41" spans="1:9" x14ac:dyDescent="0.35">
      <c r="A41" s="46"/>
      <c r="B41" s="46"/>
      <c r="C41" s="47">
        <v>201000100</v>
      </c>
      <c r="D41" s="48">
        <v>2021</v>
      </c>
      <c r="E41" s="49" t="s">
        <v>27</v>
      </c>
      <c r="F41" s="50">
        <v>0</v>
      </c>
      <c r="G41" s="51">
        <v>1197.9000000000001</v>
      </c>
      <c r="H41" s="51">
        <v>0</v>
      </c>
      <c r="I41" s="28">
        <f t="shared" si="4"/>
        <v>0</v>
      </c>
    </row>
    <row r="42" spans="1:9" x14ac:dyDescent="0.35">
      <c r="A42" s="29"/>
      <c r="B42" s="46"/>
      <c r="C42" s="47">
        <v>202000200</v>
      </c>
      <c r="D42" s="48" t="s">
        <v>11</v>
      </c>
      <c r="E42" s="49" t="s">
        <v>28</v>
      </c>
      <c r="F42" s="50">
        <v>30000</v>
      </c>
      <c r="G42" s="51">
        <v>30000</v>
      </c>
      <c r="H42" s="51">
        <v>16343.33</v>
      </c>
      <c r="I42" s="28">
        <f t="shared" si="4"/>
        <v>0.54477766666666672</v>
      </c>
    </row>
    <row r="43" spans="1:9" x14ac:dyDescent="0.35">
      <c r="A43" s="29"/>
      <c r="B43" s="29"/>
      <c r="C43" s="30">
        <v>202000200</v>
      </c>
      <c r="D43" s="31">
        <v>2021</v>
      </c>
      <c r="E43" s="32" t="s">
        <v>28</v>
      </c>
      <c r="F43" s="53">
        <v>0</v>
      </c>
      <c r="G43" s="54">
        <v>12028.98</v>
      </c>
      <c r="H43" s="54">
        <v>0</v>
      </c>
      <c r="I43" s="55">
        <f t="shared" si="4"/>
        <v>0</v>
      </c>
    </row>
    <row r="44" spans="1:9" s="9" customFormat="1" x14ac:dyDescent="0.35">
      <c r="A44" s="42"/>
      <c r="B44" s="42">
        <v>21</v>
      </c>
      <c r="C44" s="42"/>
      <c r="D44" s="42"/>
      <c r="E44" s="43" t="s">
        <v>29</v>
      </c>
      <c r="F44" s="16"/>
      <c r="G44" s="33"/>
      <c r="H44" s="33"/>
      <c r="I44" s="34"/>
    </row>
    <row r="45" spans="1:9" x14ac:dyDescent="0.35">
      <c r="A45" s="19"/>
      <c r="B45" s="19"/>
      <c r="C45" s="20">
        <v>210000100</v>
      </c>
      <c r="D45" s="21" t="s">
        <v>11</v>
      </c>
      <c r="E45" s="22" t="s">
        <v>30</v>
      </c>
      <c r="F45" s="44">
        <v>130000</v>
      </c>
      <c r="G45" s="45">
        <v>130000</v>
      </c>
      <c r="H45" s="45">
        <v>67526.12</v>
      </c>
      <c r="I45" s="56">
        <f t="shared" si="4"/>
        <v>0.51943169230769226</v>
      </c>
    </row>
    <row r="46" spans="1:9" x14ac:dyDescent="0.35">
      <c r="A46" s="29"/>
      <c r="B46" s="29"/>
      <c r="C46" s="30">
        <v>210000100</v>
      </c>
      <c r="D46" s="31">
        <v>2021</v>
      </c>
      <c r="E46" s="22" t="s">
        <v>30</v>
      </c>
      <c r="F46" s="26">
        <v>0</v>
      </c>
      <c r="G46" s="27">
        <v>49390.19</v>
      </c>
      <c r="H46" s="27">
        <v>0</v>
      </c>
      <c r="I46" s="52">
        <f t="shared" si="4"/>
        <v>0</v>
      </c>
    </row>
    <row r="47" spans="1:9" x14ac:dyDescent="0.35">
      <c r="A47" s="35"/>
      <c r="B47" s="35"/>
      <c r="C47" s="36">
        <v>211000100</v>
      </c>
      <c r="D47" s="37" t="s">
        <v>11</v>
      </c>
      <c r="E47" s="49" t="s">
        <v>31</v>
      </c>
      <c r="F47" s="50">
        <v>2400</v>
      </c>
      <c r="G47" s="51">
        <v>2400</v>
      </c>
      <c r="H47" s="51">
        <v>380.81</v>
      </c>
      <c r="I47" s="28">
        <f t="shared" si="4"/>
        <v>0.15867083333333334</v>
      </c>
    </row>
    <row r="48" spans="1:9" x14ac:dyDescent="0.35">
      <c r="A48" s="35"/>
      <c r="B48" s="35"/>
      <c r="C48" s="36">
        <v>211000100</v>
      </c>
      <c r="D48" s="37">
        <v>2021</v>
      </c>
      <c r="E48" s="49" t="s">
        <v>31</v>
      </c>
      <c r="F48" s="50">
        <v>0</v>
      </c>
      <c r="G48" s="51">
        <v>2400</v>
      </c>
      <c r="H48" s="51">
        <v>0</v>
      </c>
      <c r="I48" s="28">
        <f t="shared" si="4"/>
        <v>0</v>
      </c>
    </row>
    <row r="49" spans="1:9" x14ac:dyDescent="0.35">
      <c r="A49" s="35"/>
      <c r="B49" s="35"/>
      <c r="C49" s="36">
        <v>212000200</v>
      </c>
      <c r="D49" s="37" t="s">
        <v>11</v>
      </c>
      <c r="E49" s="49" t="s">
        <v>32</v>
      </c>
      <c r="F49" s="50">
        <v>4200</v>
      </c>
      <c r="G49" s="51">
        <v>4200</v>
      </c>
      <c r="H49" s="51">
        <v>0</v>
      </c>
      <c r="I49" s="28">
        <f t="shared" si="4"/>
        <v>0</v>
      </c>
    </row>
    <row r="50" spans="1:9" x14ac:dyDescent="0.35">
      <c r="A50" s="35"/>
      <c r="B50" s="35"/>
      <c r="C50" s="36">
        <v>212000200</v>
      </c>
      <c r="D50" s="37">
        <v>2021</v>
      </c>
      <c r="E50" s="38" t="s">
        <v>32</v>
      </c>
      <c r="F50" s="71">
        <v>0</v>
      </c>
      <c r="G50" s="72">
        <v>4158.84</v>
      </c>
      <c r="H50" s="72">
        <v>0</v>
      </c>
      <c r="I50" s="73">
        <f t="shared" si="4"/>
        <v>0</v>
      </c>
    </row>
    <row r="51" spans="1:9" x14ac:dyDescent="0.35">
      <c r="A51" s="35"/>
      <c r="B51" s="35"/>
      <c r="C51" s="36">
        <v>212000300</v>
      </c>
      <c r="D51" s="37" t="s">
        <v>11</v>
      </c>
      <c r="E51" s="38" t="s">
        <v>33</v>
      </c>
      <c r="F51" s="71">
        <v>300000</v>
      </c>
      <c r="G51" s="72">
        <v>300000</v>
      </c>
      <c r="H51" s="72">
        <v>182832.46</v>
      </c>
      <c r="I51" s="73">
        <f t="shared" si="4"/>
        <v>0.60944153333333329</v>
      </c>
    </row>
    <row r="52" spans="1:9" x14ac:dyDescent="0.35">
      <c r="A52" s="74"/>
      <c r="B52" s="74"/>
      <c r="C52" s="75">
        <v>212000300</v>
      </c>
      <c r="D52" s="76">
        <v>2021</v>
      </c>
      <c r="E52" s="77" t="s">
        <v>33</v>
      </c>
      <c r="F52" s="39">
        <v>0</v>
      </c>
      <c r="G52" s="40">
        <v>65415.38</v>
      </c>
      <c r="H52" s="40">
        <v>0</v>
      </c>
      <c r="I52" s="41">
        <f t="shared" si="4"/>
        <v>0</v>
      </c>
    </row>
    <row r="53" spans="1:9" x14ac:dyDescent="0.35">
      <c r="A53" s="78"/>
      <c r="B53" s="78">
        <v>22</v>
      </c>
      <c r="C53" s="78"/>
      <c r="D53" s="78"/>
      <c r="E53" s="79" t="s">
        <v>34</v>
      </c>
      <c r="F53" s="16"/>
      <c r="G53" s="33"/>
      <c r="H53" s="33"/>
      <c r="I53" s="34"/>
    </row>
    <row r="54" spans="1:9" x14ac:dyDescent="0.35">
      <c r="A54" s="19"/>
      <c r="B54" s="19"/>
      <c r="C54" s="20">
        <v>220000100</v>
      </c>
      <c r="D54" s="21" t="s">
        <v>11</v>
      </c>
      <c r="E54" s="22" t="s">
        <v>35</v>
      </c>
      <c r="F54" s="44">
        <v>50000</v>
      </c>
      <c r="G54" s="45">
        <v>50000</v>
      </c>
      <c r="H54" s="45">
        <v>5531.59</v>
      </c>
      <c r="I54" s="56">
        <f t="shared" si="4"/>
        <v>0.1106318</v>
      </c>
    </row>
    <row r="55" spans="1:9" x14ac:dyDescent="0.35">
      <c r="A55" s="19"/>
      <c r="B55" s="19"/>
      <c r="C55" s="20">
        <v>220000100</v>
      </c>
      <c r="D55" s="21">
        <v>2021</v>
      </c>
      <c r="E55" s="22" t="s">
        <v>35</v>
      </c>
      <c r="F55" s="16">
        <v>0</v>
      </c>
      <c r="G55" s="33">
        <v>1694</v>
      </c>
      <c r="H55" s="33">
        <v>0</v>
      </c>
      <c r="I55" s="34">
        <f t="shared" si="4"/>
        <v>0</v>
      </c>
    </row>
    <row r="56" spans="1:9" x14ac:dyDescent="0.35">
      <c r="A56" s="46"/>
      <c r="B56" s="46"/>
      <c r="C56" s="47">
        <v>220000200</v>
      </c>
      <c r="D56" s="48" t="s">
        <v>11</v>
      </c>
      <c r="E56" s="49" t="s">
        <v>36</v>
      </c>
      <c r="F56" s="50">
        <v>50000</v>
      </c>
      <c r="G56" s="51">
        <v>50000</v>
      </c>
      <c r="H56" s="51">
        <v>50793.26</v>
      </c>
      <c r="I56" s="28">
        <f t="shared" si="4"/>
        <v>1.0158652000000001</v>
      </c>
    </row>
    <row r="57" spans="1:9" x14ac:dyDescent="0.35">
      <c r="A57" s="46"/>
      <c r="B57" s="46"/>
      <c r="C57" s="47">
        <v>220000200</v>
      </c>
      <c r="D57" s="48">
        <v>2021</v>
      </c>
      <c r="E57" s="49" t="s">
        <v>36</v>
      </c>
      <c r="F57" s="50">
        <v>0</v>
      </c>
      <c r="G57" s="51">
        <v>7998.54</v>
      </c>
      <c r="H57" s="51">
        <v>0</v>
      </c>
      <c r="I57" s="28">
        <f t="shared" si="4"/>
        <v>0</v>
      </c>
    </row>
    <row r="58" spans="1:9" x14ac:dyDescent="0.35">
      <c r="A58" s="46"/>
      <c r="B58" s="46"/>
      <c r="C58" s="47">
        <v>221000100</v>
      </c>
      <c r="D58" s="48">
        <v>2021</v>
      </c>
      <c r="E58" s="49" t="s">
        <v>82</v>
      </c>
      <c r="F58" s="50">
        <v>0</v>
      </c>
      <c r="G58" s="51">
        <v>9848.92</v>
      </c>
      <c r="H58" s="51">
        <v>0</v>
      </c>
      <c r="I58" s="28">
        <f t="shared" si="4"/>
        <v>0</v>
      </c>
    </row>
    <row r="59" spans="1:9" x14ac:dyDescent="0.35">
      <c r="A59" s="46"/>
      <c r="B59" s="46"/>
      <c r="C59" s="47">
        <v>221000140</v>
      </c>
      <c r="D59" s="48" t="s">
        <v>11</v>
      </c>
      <c r="E59" s="49" t="s">
        <v>37</v>
      </c>
      <c r="F59" s="50">
        <v>10000</v>
      </c>
      <c r="G59" s="51">
        <v>10000</v>
      </c>
      <c r="H59" s="51">
        <v>4922.71</v>
      </c>
      <c r="I59" s="28">
        <f t="shared" si="4"/>
        <v>0.49227100000000001</v>
      </c>
    </row>
    <row r="60" spans="1:9" x14ac:dyDescent="0.35">
      <c r="A60" s="46"/>
      <c r="B60" s="46"/>
      <c r="C60" s="47">
        <v>221000160</v>
      </c>
      <c r="D60" s="48" t="s">
        <v>11</v>
      </c>
      <c r="E60" s="49" t="s">
        <v>38</v>
      </c>
      <c r="F60" s="50">
        <v>67000</v>
      </c>
      <c r="G60" s="51">
        <v>67000</v>
      </c>
      <c r="H60" s="51">
        <v>252734.01</v>
      </c>
      <c r="I60" s="28">
        <f t="shared" si="4"/>
        <v>3.7721494029850748</v>
      </c>
    </row>
    <row r="61" spans="1:9" x14ac:dyDescent="0.35">
      <c r="A61" s="46"/>
      <c r="B61" s="46"/>
      <c r="C61" s="47">
        <v>221000200</v>
      </c>
      <c r="D61" s="48" t="s">
        <v>11</v>
      </c>
      <c r="E61" s="49" t="s">
        <v>39</v>
      </c>
      <c r="F61" s="50">
        <v>1800</v>
      </c>
      <c r="G61" s="51">
        <v>1800</v>
      </c>
      <c r="H61" s="51">
        <v>663.72</v>
      </c>
      <c r="I61" s="28">
        <f t="shared" si="4"/>
        <v>0.36873333333333336</v>
      </c>
    </row>
    <row r="62" spans="1:9" x14ac:dyDescent="0.35">
      <c r="A62" s="46"/>
      <c r="B62" s="46"/>
      <c r="C62" s="47">
        <v>221000200</v>
      </c>
      <c r="D62" s="48">
        <v>2021</v>
      </c>
      <c r="E62" s="49" t="s">
        <v>39</v>
      </c>
      <c r="F62" s="50">
        <v>0</v>
      </c>
      <c r="G62" s="51">
        <v>1476.11</v>
      </c>
      <c r="H62" s="51">
        <v>0</v>
      </c>
      <c r="I62" s="28">
        <f t="shared" si="4"/>
        <v>0</v>
      </c>
    </row>
    <row r="63" spans="1:9" x14ac:dyDescent="0.35">
      <c r="A63" s="46"/>
      <c r="B63" s="46"/>
      <c r="C63" s="47">
        <v>221000300</v>
      </c>
      <c r="D63" s="48" t="s">
        <v>11</v>
      </c>
      <c r="E63" s="49" t="s">
        <v>40</v>
      </c>
      <c r="F63" s="50">
        <v>4200</v>
      </c>
      <c r="G63" s="51">
        <v>4200</v>
      </c>
      <c r="H63" s="51">
        <v>1712.15</v>
      </c>
      <c r="I63" s="28">
        <f t="shared" si="4"/>
        <v>0.40765476190476191</v>
      </c>
    </row>
    <row r="64" spans="1:9" x14ac:dyDescent="0.35">
      <c r="A64" s="46"/>
      <c r="B64" s="46"/>
      <c r="C64" s="47">
        <v>221000300</v>
      </c>
      <c r="D64" s="48">
        <v>2021</v>
      </c>
      <c r="E64" s="49" t="s">
        <v>40</v>
      </c>
      <c r="F64" s="50">
        <v>0</v>
      </c>
      <c r="G64" s="51">
        <v>4200</v>
      </c>
      <c r="H64" s="51">
        <v>0</v>
      </c>
      <c r="I64" s="28">
        <f t="shared" si="4"/>
        <v>0</v>
      </c>
    </row>
    <row r="65" spans="1:9" x14ac:dyDescent="0.35">
      <c r="A65" s="46"/>
      <c r="B65" s="46"/>
      <c r="C65" s="47">
        <v>221000500</v>
      </c>
      <c r="D65" s="48" t="s">
        <v>11</v>
      </c>
      <c r="E65" s="49" t="s">
        <v>41</v>
      </c>
      <c r="F65" s="50">
        <v>2500</v>
      </c>
      <c r="G65" s="51">
        <v>2500</v>
      </c>
      <c r="H65" s="51">
        <v>1578.83</v>
      </c>
      <c r="I65" s="28">
        <f t="shared" si="4"/>
        <v>0.63153199999999998</v>
      </c>
    </row>
    <row r="66" spans="1:9" x14ac:dyDescent="0.35">
      <c r="A66" s="46"/>
      <c r="B66" s="46"/>
      <c r="C66" s="47">
        <v>221000500</v>
      </c>
      <c r="D66" s="48">
        <v>2021</v>
      </c>
      <c r="E66" s="49" t="s">
        <v>41</v>
      </c>
      <c r="F66" s="50">
        <v>0</v>
      </c>
      <c r="G66" s="51">
        <v>1060.24</v>
      </c>
      <c r="H66" s="51">
        <v>0</v>
      </c>
      <c r="I66" s="28">
        <f t="shared" si="4"/>
        <v>0</v>
      </c>
    </row>
    <row r="67" spans="1:9" x14ac:dyDescent="0.35">
      <c r="A67" s="46"/>
      <c r="B67" s="46"/>
      <c r="C67" s="47">
        <v>221008900</v>
      </c>
      <c r="D67" s="48" t="s">
        <v>11</v>
      </c>
      <c r="E67" s="49" t="s">
        <v>42</v>
      </c>
      <c r="F67" s="50">
        <v>1500</v>
      </c>
      <c r="G67" s="51">
        <v>1500</v>
      </c>
      <c r="H67" s="51">
        <v>979.26</v>
      </c>
      <c r="I67" s="28">
        <f t="shared" si="4"/>
        <v>0.65283999999999998</v>
      </c>
    </row>
    <row r="68" spans="1:9" x14ac:dyDescent="0.35">
      <c r="A68" s="46"/>
      <c r="B68" s="46"/>
      <c r="C68" s="47">
        <v>221008900</v>
      </c>
      <c r="D68" s="48">
        <v>2021</v>
      </c>
      <c r="E68" s="49" t="s">
        <v>42</v>
      </c>
      <c r="F68" s="50">
        <v>0</v>
      </c>
      <c r="G68" s="51">
        <v>1212.47</v>
      </c>
      <c r="H68" s="51">
        <v>0</v>
      </c>
      <c r="I68" s="28">
        <f t="shared" si="4"/>
        <v>0</v>
      </c>
    </row>
    <row r="69" spans="1:9" x14ac:dyDescent="0.35">
      <c r="A69" s="46"/>
      <c r="B69" s="46"/>
      <c r="C69" s="47">
        <v>222000100</v>
      </c>
      <c r="D69" s="48" t="s">
        <v>11</v>
      </c>
      <c r="E69" s="49" t="s">
        <v>43</v>
      </c>
      <c r="F69" s="50">
        <v>10000</v>
      </c>
      <c r="G69" s="51">
        <v>10000</v>
      </c>
      <c r="H69" s="51">
        <v>798.27</v>
      </c>
      <c r="I69" s="28">
        <f t="shared" si="4"/>
        <v>7.9826999999999995E-2</v>
      </c>
    </row>
    <row r="70" spans="1:9" x14ac:dyDescent="0.35">
      <c r="A70" s="46"/>
      <c r="B70" s="46"/>
      <c r="C70" s="47">
        <v>224000100</v>
      </c>
      <c r="D70" s="48" t="s">
        <v>11</v>
      </c>
      <c r="E70" s="49" t="s">
        <v>44</v>
      </c>
      <c r="F70" s="50">
        <v>50000</v>
      </c>
      <c r="G70" s="51">
        <v>50000</v>
      </c>
      <c r="H70" s="51">
        <v>48134.18</v>
      </c>
      <c r="I70" s="28">
        <f t="shared" si="4"/>
        <v>0.96268359999999997</v>
      </c>
    </row>
    <row r="71" spans="1:9" x14ac:dyDescent="0.35">
      <c r="A71" s="46"/>
      <c r="B71" s="46"/>
      <c r="C71" s="47">
        <v>224000100</v>
      </c>
      <c r="D71" s="48">
        <v>2021</v>
      </c>
      <c r="E71" s="49" t="s">
        <v>44</v>
      </c>
      <c r="F71" s="50">
        <v>0</v>
      </c>
      <c r="G71" s="51">
        <v>7347.83</v>
      </c>
      <c r="H71" s="51">
        <v>0</v>
      </c>
      <c r="I71" s="28">
        <f t="shared" si="4"/>
        <v>0</v>
      </c>
    </row>
    <row r="72" spans="1:9" x14ac:dyDescent="0.35">
      <c r="A72" s="46"/>
      <c r="B72" s="46"/>
      <c r="C72" s="47">
        <v>225000100</v>
      </c>
      <c r="D72" s="48" t="s">
        <v>11</v>
      </c>
      <c r="E72" s="49" t="s">
        <v>45</v>
      </c>
      <c r="F72" s="50">
        <v>230</v>
      </c>
      <c r="G72" s="51">
        <v>230</v>
      </c>
      <c r="H72" s="51">
        <v>0</v>
      </c>
      <c r="I72" s="28">
        <f t="shared" si="4"/>
        <v>0</v>
      </c>
    </row>
    <row r="73" spans="1:9" x14ac:dyDescent="0.35">
      <c r="A73" s="46"/>
      <c r="B73" s="46"/>
      <c r="C73" s="47">
        <v>225000100</v>
      </c>
      <c r="D73" s="48">
        <v>2021</v>
      </c>
      <c r="E73" s="49" t="s">
        <v>45</v>
      </c>
      <c r="F73" s="50">
        <v>0</v>
      </c>
      <c r="G73" s="51">
        <v>133.44</v>
      </c>
      <c r="H73" s="51">
        <v>0</v>
      </c>
      <c r="I73" s="28">
        <f t="shared" si="4"/>
        <v>0</v>
      </c>
    </row>
    <row r="74" spans="1:9" x14ac:dyDescent="0.35">
      <c r="A74" s="46"/>
      <c r="B74" s="46"/>
      <c r="C74" s="47">
        <v>226000200</v>
      </c>
      <c r="D74" s="48" t="s">
        <v>11</v>
      </c>
      <c r="E74" s="49" t="s">
        <v>46</v>
      </c>
      <c r="F74" s="50">
        <v>20000</v>
      </c>
      <c r="G74" s="51">
        <v>20000</v>
      </c>
      <c r="H74" s="51">
        <v>690.94</v>
      </c>
      <c r="I74" s="28">
        <f t="shared" si="4"/>
        <v>3.4547000000000001E-2</v>
      </c>
    </row>
    <row r="75" spans="1:9" x14ac:dyDescent="0.35">
      <c r="A75" s="46"/>
      <c r="B75" s="46"/>
      <c r="C75" s="47">
        <v>226000200</v>
      </c>
      <c r="D75" s="48">
        <v>2021</v>
      </c>
      <c r="E75" s="49" t="s">
        <v>46</v>
      </c>
      <c r="F75" s="50">
        <v>0</v>
      </c>
      <c r="G75" s="51">
        <v>16325.23</v>
      </c>
      <c r="H75" s="51">
        <v>0</v>
      </c>
      <c r="I75" s="28">
        <f t="shared" si="4"/>
        <v>0</v>
      </c>
    </row>
    <row r="76" spans="1:9" x14ac:dyDescent="0.35">
      <c r="A76" s="46"/>
      <c r="B76" s="46"/>
      <c r="C76" s="47">
        <v>226000400</v>
      </c>
      <c r="D76" s="48">
        <v>2021</v>
      </c>
      <c r="E76" s="49" t="s">
        <v>47</v>
      </c>
      <c r="F76" s="50">
        <v>0</v>
      </c>
      <c r="G76" s="51">
        <v>5000</v>
      </c>
      <c r="H76" s="51">
        <v>0</v>
      </c>
      <c r="I76" s="28">
        <f t="shared" si="4"/>
        <v>0</v>
      </c>
    </row>
    <row r="77" spans="1:9" x14ac:dyDescent="0.35">
      <c r="A77" s="46"/>
      <c r="B77" s="46"/>
      <c r="C77" s="47">
        <v>226000450</v>
      </c>
      <c r="D77" s="48" t="s">
        <v>11</v>
      </c>
      <c r="E77" s="49" t="s">
        <v>47</v>
      </c>
      <c r="F77" s="50">
        <v>5000</v>
      </c>
      <c r="G77" s="51">
        <v>5000</v>
      </c>
      <c r="H77" s="51">
        <v>0</v>
      </c>
      <c r="I77" s="28">
        <v>0</v>
      </c>
    </row>
    <row r="78" spans="1:9" x14ac:dyDescent="0.35">
      <c r="A78" s="46"/>
      <c r="B78" s="46"/>
      <c r="C78" s="47">
        <v>226000500</v>
      </c>
      <c r="D78" s="48" t="s">
        <v>11</v>
      </c>
      <c r="E78" s="49" t="s">
        <v>48</v>
      </c>
      <c r="F78" s="50">
        <v>10000</v>
      </c>
      <c r="G78" s="51">
        <v>10000</v>
      </c>
      <c r="H78" s="51">
        <v>2000</v>
      </c>
      <c r="I78" s="28">
        <v>0</v>
      </c>
    </row>
    <row r="79" spans="1:9" x14ac:dyDescent="0.35">
      <c r="A79" s="46"/>
      <c r="B79" s="46"/>
      <c r="C79" s="47">
        <v>226000500</v>
      </c>
      <c r="D79" s="48">
        <v>2021</v>
      </c>
      <c r="E79" s="49" t="s">
        <v>48</v>
      </c>
      <c r="F79" s="50">
        <v>0</v>
      </c>
      <c r="G79" s="51">
        <v>10000</v>
      </c>
      <c r="H79" s="51">
        <v>0</v>
      </c>
      <c r="I79" s="28"/>
    </row>
    <row r="80" spans="1:9" x14ac:dyDescent="0.35">
      <c r="A80" s="46"/>
      <c r="B80" s="46"/>
      <c r="C80" s="47">
        <v>226000600</v>
      </c>
      <c r="D80" s="48" t="s">
        <v>11</v>
      </c>
      <c r="E80" s="49" t="s">
        <v>49</v>
      </c>
      <c r="F80" s="50">
        <v>10000</v>
      </c>
      <c r="G80" s="51">
        <v>10000</v>
      </c>
      <c r="H80" s="51">
        <v>0</v>
      </c>
      <c r="I80" s="28">
        <f t="shared" si="4"/>
        <v>0</v>
      </c>
    </row>
    <row r="81" spans="1:9" x14ac:dyDescent="0.35">
      <c r="A81" s="46"/>
      <c r="B81" s="46"/>
      <c r="C81" s="47">
        <v>226000600</v>
      </c>
      <c r="D81" s="48">
        <v>2021</v>
      </c>
      <c r="E81" s="49" t="s">
        <v>49</v>
      </c>
      <c r="F81" s="50">
        <v>0</v>
      </c>
      <c r="G81" s="51">
        <v>10000</v>
      </c>
      <c r="H81" s="51">
        <v>0</v>
      </c>
      <c r="I81" s="28">
        <f>H81/G81</f>
        <v>0</v>
      </c>
    </row>
    <row r="82" spans="1:9" x14ac:dyDescent="0.35">
      <c r="A82" s="46"/>
      <c r="B82" s="46"/>
      <c r="C82" s="47">
        <v>226000700</v>
      </c>
      <c r="D82" s="48" t="s">
        <v>11</v>
      </c>
      <c r="E82" s="49" t="s">
        <v>50</v>
      </c>
      <c r="F82" s="50">
        <v>10000</v>
      </c>
      <c r="G82" s="51">
        <v>10000</v>
      </c>
      <c r="H82" s="51">
        <v>1985.4</v>
      </c>
      <c r="I82" s="28">
        <f t="shared" si="4"/>
        <v>0.19854000000000002</v>
      </c>
    </row>
    <row r="83" spans="1:9" x14ac:dyDescent="0.35">
      <c r="A83" s="46"/>
      <c r="B83" s="46"/>
      <c r="C83" s="47">
        <v>226000700</v>
      </c>
      <c r="D83" s="48">
        <v>2021</v>
      </c>
      <c r="E83" s="49" t="s">
        <v>50</v>
      </c>
      <c r="F83" s="50">
        <v>0</v>
      </c>
      <c r="G83" s="51">
        <v>4430.8</v>
      </c>
      <c r="H83" s="51">
        <v>0</v>
      </c>
      <c r="I83" s="28">
        <f t="shared" si="4"/>
        <v>0</v>
      </c>
    </row>
    <row r="84" spans="1:9" x14ac:dyDescent="0.35">
      <c r="A84" s="46"/>
      <c r="B84" s="46"/>
      <c r="C84" s="47">
        <v>226001000</v>
      </c>
      <c r="D84" s="48" t="s">
        <v>11</v>
      </c>
      <c r="E84" s="49" t="s">
        <v>51</v>
      </c>
      <c r="F84" s="50">
        <v>1000</v>
      </c>
      <c r="G84" s="51">
        <v>1000</v>
      </c>
      <c r="H84" s="51">
        <v>0</v>
      </c>
      <c r="I84" s="28">
        <f t="shared" si="4"/>
        <v>0</v>
      </c>
    </row>
    <row r="85" spans="1:9" x14ac:dyDescent="0.35">
      <c r="A85" s="46"/>
      <c r="B85" s="46"/>
      <c r="C85" s="47">
        <v>226001100</v>
      </c>
      <c r="D85" s="48" t="s">
        <v>11</v>
      </c>
      <c r="E85" s="49" t="s">
        <v>52</v>
      </c>
      <c r="F85" s="50">
        <v>50000</v>
      </c>
      <c r="G85" s="51">
        <v>50000</v>
      </c>
      <c r="H85" s="51">
        <v>36593.370000000003</v>
      </c>
      <c r="I85" s="28">
        <f t="shared" si="4"/>
        <v>0.73186740000000006</v>
      </c>
    </row>
    <row r="86" spans="1:9" x14ac:dyDescent="0.35">
      <c r="A86" s="46"/>
      <c r="B86" s="46"/>
      <c r="C86" s="47">
        <v>226001100</v>
      </c>
      <c r="D86" s="48">
        <v>2021</v>
      </c>
      <c r="E86" s="49" t="s">
        <v>52</v>
      </c>
      <c r="F86" s="50">
        <v>0</v>
      </c>
      <c r="G86" s="51">
        <v>32932.54</v>
      </c>
      <c r="H86" s="51">
        <v>0</v>
      </c>
      <c r="I86" s="28">
        <f t="shared" si="4"/>
        <v>0</v>
      </c>
    </row>
    <row r="87" spans="1:9" x14ac:dyDescent="0.35">
      <c r="A87" s="46"/>
      <c r="B87" s="46"/>
      <c r="C87" s="47">
        <v>226003900</v>
      </c>
      <c r="D87" s="48" t="s">
        <v>11</v>
      </c>
      <c r="E87" s="49" t="s">
        <v>53</v>
      </c>
      <c r="F87" s="50">
        <v>31200</v>
      </c>
      <c r="G87" s="51">
        <v>21200</v>
      </c>
      <c r="H87" s="51">
        <v>18828.53</v>
      </c>
      <c r="I87" s="28">
        <f t="shared" si="4"/>
        <v>0.88813820754716977</v>
      </c>
    </row>
    <row r="88" spans="1:9" x14ac:dyDescent="0.35">
      <c r="A88" s="46"/>
      <c r="B88" s="46"/>
      <c r="C88" s="47">
        <v>226003900</v>
      </c>
      <c r="D88" s="48">
        <v>2021</v>
      </c>
      <c r="E88" s="49" t="s">
        <v>53</v>
      </c>
      <c r="F88" s="50">
        <v>0</v>
      </c>
      <c r="G88" s="51">
        <v>7981.15</v>
      </c>
      <c r="H88" s="51">
        <v>0</v>
      </c>
      <c r="I88" s="28">
        <f t="shared" si="4"/>
        <v>0</v>
      </c>
    </row>
    <row r="89" spans="1:9" x14ac:dyDescent="0.35">
      <c r="A89" s="46"/>
      <c r="B89" s="46"/>
      <c r="C89" s="47">
        <v>226008900</v>
      </c>
      <c r="D89" s="48" t="s">
        <v>11</v>
      </c>
      <c r="E89" s="49" t="s">
        <v>54</v>
      </c>
      <c r="F89" s="50">
        <v>10000</v>
      </c>
      <c r="G89" s="51">
        <v>10000</v>
      </c>
      <c r="H89" s="51">
        <v>3364.36</v>
      </c>
      <c r="I89" s="28">
        <f t="shared" si="4"/>
        <v>0.33643600000000001</v>
      </c>
    </row>
    <row r="90" spans="1:9" x14ac:dyDescent="0.35">
      <c r="A90" s="46"/>
      <c r="B90" s="46"/>
      <c r="C90" s="47">
        <v>226008900</v>
      </c>
      <c r="D90" s="48">
        <v>2021</v>
      </c>
      <c r="E90" s="49" t="s">
        <v>54</v>
      </c>
      <c r="F90" s="50">
        <v>0</v>
      </c>
      <c r="G90" s="51">
        <v>9226.7199999999993</v>
      </c>
      <c r="H90" s="51">
        <v>0</v>
      </c>
      <c r="I90" s="28">
        <f t="shared" si="4"/>
        <v>0</v>
      </c>
    </row>
    <row r="91" spans="1:9" x14ac:dyDescent="0.35">
      <c r="A91" s="46"/>
      <c r="B91" s="46"/>
      <c r="C91" s="47">
        <v>227000100</v>
      </c>
      <c r="D91" s="48" t="s">
        <v>11</v>
      </c>
      <c r="E91" s="49" t="s">
        <v>55</v>
      </c>
      <c r="F91" s="50">
        <v>125000</v>
      </c>
      <c r="G91" s="51">
        <v>125000</v>
      </c>
      <c r="H91" s="51">
        <v>108471.84</v>
      </c>
      <c r="I91" s="28">
        <f t="shared" si="4"/>
        <v>0.86777472</v>
      </c>
    </row>
    <row r="92" spans="1:9" x14ac:dyDescent="0.35">
      <c r="A92" s="46"/>
      <c r="B92" s="46"/>
      <c r="C92" s="47">
        <v>227000100</v>
      </c>
      <c r="D92" s="48">
        <v>2021</v>
      </c>
      <c r="E92" s="49" t="s">
        <v>55</v>
      </c>
      <c r="F92" s="50">
        <v>0</v>
      </c>
      <c r="G92" s="51">
        <v>3092.24</v>
      </c>
      <c r="H92" s="51">
        <v>0</v>
      </c>
      <c r="I92" s="28">
        <f t="shared" si="4"/>
        <v>0</v>
      </c>
    </row>
    <row r="93" spans="1:9" x14ac:dyDescent="0.35">
      <c r="A93" s="46"/>
      <c r="B93" s="46"/>
      <c r="C93" s="47">
        <v>227000200</v>
      </c>
      <c r="D93" s="48" t="s">
        <v>11</v>
      </c>
      <c r="E93" s="49" t="s">
        <v>56</v>
      </c>
      <c r="F93" s="50">
        <v>70000</v>
      </c>
      <c r="G93" s="51">
        <v>70000</v>
      </c>
      <c r="H93" s="51">
        <v>59550.46</v>
      </c>
      <c r="I93" s="28">
        <f t="shared" si="4"/>
        <v>0.85072085714285717</v>
      </c>
    </row>
    <row r="94" spans="1:9" x14ac:dyDescent="0.35">
      <c r="A94" s="46"/>
      <c r="B94" s="46"/>
      <c r="C94" s="47">
        <v>227000200</v>
      </c>
      <c r="D94" s="48">
        <v>2021</v>
      </c>
      <c r="E94" s="49" t="s">
        <v>57</v>
      </c>
      <c r="F94" s="50">
        <v>0</v>
      </c>
      <c r="G94" s="51">
        <v>4969.2</v>
      </c>
      <c r="H94" s="51">
        <v>0</v>
      </c>
      <c r="I94" s="28">
        <f t="shared" si="4"/>
        <v>0</v>
      </c>
    </row>
    <row r="95" spans="1:9" x14ac:dyDescent="0.35">
      <c r="A95" s="46"/>
      <c r="B95" s="46"/>
      <c r="C95" s="47">
        <v>227000500</v>
      </c>
      <c r="D95" s="48" t="s">
        <v>11</v>
      </c>
      <c r="E95" s="49" t="s">
        <v>58</v>
      </c>
      <c r="F95" s="50">
        <v>10000</v>
      </c>
      <c r="G95" s="51">
        <v>10000</v>
      </c>
      <c r="H95" s="51">
        <v>3959.12</v>
      </c>
      <c r="I95" s="28">
        <f t="shared" si="4"/>
        <v>0.39591199999999999</v>
      </c>
    </row>
    <row r="96" spans="1:9" x14ac:dyDescent="0.35">
      <c r="A96" s="46"/>
      <c r="B96" s="46"/>
      <c r="C96" s="47">
        <v>227000500</v>
      </c>
      <c r="D96" s="48">
        <v>2021</v>
      </c>
      <c r="E96" s="49" t="s">
        <v>58</v>
      </c>
      <c r="F96" s="50">
        <v>0</v>
      </c>
      <c r="G96" s="51">
        <v>525.14</v>
      </c>
      <c r="H96" s="51">
        <v>0</v>
      </c>
      <c r="I96" s="28">
        <f t="shared" si="4"/>
        <v>0</v>
      </c>
    </row>
    <row r="97" spans="1:9" x14ac:dyDescent="0.35">
      <c r="A97" s="46"/>
      <c r="B97" s="46"/>
      <c r="C97" s="47">
        <v>227001100</v>
      </c>
      <c r="D97" s="48" t="s">
        <v>11</v>
      </c>
      <c r="E97" s="49" t="s">
        <v>59</v>
      </c>
      <c r="F97" s="50">
        <v>20000</v>
      </c>
      <c r="G97" s="51">
        <v>5379.58</v>
      </c>
      <c r="H97" s="51">
        <v>628.5</v>
      </c>
      <c r="I97" s="28">
        <f t="shared" si="4"/>
        <v>0.11683068194914845</v>
      </c>
    </row>
    <row r="98" spans="1:9" x14ac:dyDescent="0.35">
      <c r="A98" s="46"/>
      <c r="B98" s="46"/>
      <c r="C98" s="47">
        <v>227001300</v>
      </c>
      <c r="D98" s="48" t="s">
        <v>11</v>
      </c>
      <c r="E98" s="49" t="s">
        <v>60</v>
      </c>
      <c r="F98" s="50">
        <v>10000</v>
      </c>
      <c r="G98" s="51">
        <v>10000</v>
      </c>
      <c r="H98" s="51">
        <v>1754.5</v>
      </c>
      <c r="I98" s="28">
        <f t="shared" si="4"/>
        <v>0.17544999999999999</v>
      </c>
    </row>
    <row r="99" spans="1:9" x14ac:dyDescent="0.35">
      <c r="A99" s="46"/>
      <c r="B99" s="46"/>
      <c r="C99" s="47">
        <v>227008900</v>
      </c>
      <c r="D99" s="48" t="s">
        <v>11</v>
      </c>
      <c r="E99" s="49" t="s">
        <v>61</v>
      </c>
      <c r="F99" s="50">
        <v>145000</v>
      </c>
      <c r="G99" s="51">
        <v>145000</v>
      </c>
      <c r="H99" s="51">
        <v>84730.25</v>
      </c>
      <c r="I99" s="28">
        <f t="shared" si="4"/>
        <v>0.58434655172413796</v>
      </c>
    </row>
    <row r="100" spans="1:9" x14ac:dyDescent="0.35">
      <c r="A100" s="29"/>
      <c r="B100" s="29"/>
      <c r="C100" s="30">
        <v>227008900</v>
      </c>
      <c r="D100" s="31">
        <v>2021</v>
      </c>
      <c r="E100" s="32" t="s">
        <v>61</v>
      </c>
      <c r="F100" s="16">
        <v>0</v>
      </c>
      <c r="G100" s="33">
        <v>48441.86</v>
      </c>
      <c r="H100" s="33">
        <v>0</v>
      </c>
      <c r="I100" s="34">
        <f t="shared" si="4"/>
        <v>0</v>
      </c>
    </row>
    <row r="101" spans="1:9" x14ac:dyDescent="0.35">
      <c r="A101" s="46"/>
      <c r="B101" s="46"/>
      <c r="C101" s="47">
        <v>228000200</v>
      </c>
      <c r="D101" s="48" t="s">
        <v>11</v>
      </c>
      <c r="E101" s="49" t="s">
        <v>62</v>
      </c>
      <c r="F101" s="50">
        <v>66000</v>
      </c>
      <c r="G101" s="51">
        <v>66000</v>
      </c>
      <c r="H101" s="51">
        <v>63960.26</v>
      </c>
      <c r="I101" s="28">
        <f t="shared" si="4"/>
        <v>0.9690948484848485</v>
      </c>
    </row>
    <row r="102" spans="1:9" x14ac:dyDescent="0.35">
      <c r="A102" s="46"/>
      <c r="B102" s="46"/>
      <c r="C102" s="47">
        <v>228000200</v>
      </c>
      <c r="D102" s="48">
        <v>2021</v>
      </c>
      <c r="E102" s="49" t="s">
        <v>63</v>
      </c>
      <c r="F102" s="50">
        <v>0</v>
      </c>
      <c r="G102" s="51">
        <v>13095.04</v>
      </c>
      <c r="H102" s="51">
        <v>0</v>
      </c>
      <c r="I102" s="28">
        <f t="shared" si="4"/>
        <v>0</v>
      </c>
    </row>
    <row r="103" spans="1:9" x14ac:dyDescent="0.35">
      <c r="A103" s="29"/>
      <c r="B103" s="29"/>
      <c r="C103" s="30">
        <v>228000300</v>
      </c>
      <c r="D103" s="48" t="s">
        <v>11</v>
      </c>
      <c r="E103" s="32" t="s">
        <v>63</v>
      </c>
      <c r="F103" s="16">
        <v>160000</v>
      </c>
      <c r="G103" s="33">
        <v>201620.42</v>
      </c>
      <c r="H103" s="33">
        <v>200793.97</v>
      </c>
      <c r="I103" s="34">
        <f t="shared" si="4"/>
        <v>0.99590096082529733</v>
      </c>
    </row>
    <row r="104" spans="1:9" x14ac:dyDescent="0.35">
      <c r="A104" s="42"/>
      <c r="B104" s="42">
        <v>23</v>
      </c>
      <c r="C104" s="42"/>
      <c r="D104" s="42"/>
      <c r="E104" s="43" t="s">
        <v>64</v>
      </c>
      <c r="F104" s="61"/>
      <c r="G104" s="62"/>
      <c r="H104" s="62"/>
      <c r="I104" s="63"/>
    </row>
    <row r="105" spans="1:9" x14ac:dyDescent="0.35">
      <c r="A105" s="29"/>
      <c r="B105" s="29"/>
      <c r="C105" s="30">
        <v>230000100</v>
      </c>
      <c r="D105" s="31" t="s">
        <v>11</v>
      </c>
      <c r="E105" s="32" t="s">
        <v>65</v>
      </c>
      <c r="F105" s="23">
        <v>40000</v>
      </c>
      <c r="G105" s="24">
        <v>40000</v>
      </c>
      <c r="H105" s="24">
        <v>26868.89</v>
      </c>
      <c r="I105" s="25">
        <f t="shared" si="4"/>
        <v>0.67172224999999997</v>
      </c>
    </row>
    <row r="106" spans="1:9" x14ac:dyDescent="0.35">
      <c r="A106" s="35"/>
      <c r="B106" s="35"/>
      <c r="C106" s="36">
        <v>230000100</v>
      </c>
      <c r="D106" s="37">
        <v>2021</v>
      </c>
      <c r="E106" s="38" t="s">
        <v>65</v>
      </c>
      <c r="F106" s="50">
        <v>0</v>
      </c>
      <c r="G106" s="51">
        <v>5504.73</v>
      </c>
      <c r="H106" s="51">
        <v>0</v>
      </c>
      <c r="I106" s="73">
        <f t="shared" si="4"/>
        <v>0</v>
      </c>
    </row>
    <row r="107" spans="1:9" x14ac:dyDescent="0.35">
      <c r="A107" s="46"/>
      <c r="B107" s="46"/>
      <c r="C107" s="47">
        <v>232000100</v>
      </c>
      <c r="D107" s="48" t="s">
        <v>11</v>
      </c>
      <c r="E107" s="49" t="s">
        <v>66</v>
      </c>
      <c r="F107" s="50">
        <v>60000</v>
      </c>
      <c r="G107" s="51">
        <v>60000</v>
      </c>
      <c r="H107" s="51">
        <v>30514.799999999999</v>
      </c>
      <c r="I107" s="52">
        <f t="shared" si="4"/>
        <v>0.50858000000000003</v>
      </c>
    </row>
    <row r="108" spans="1:9" x14ac:dyDescent="0.35">
      <c r="A108" s="46"/>
      <c r="B108" s="46"/>
      <c r="C108" s="47">
        <v>232000100</v>
      </c>
      <c r="D108" s="48">
        <v>2021</v>
      </c>
      <c r="E108" s="49" t="s">
        <v>66</v>
      </c>
      <c r="F108" s="50">
        <v>0</v>
      </c>
      <c r="G108" s="51">
        <v>51036.92</v>
      </c>
      <c r="H108" s="51">
        <v>0</v>
      </c>
      <c r="I108" s="28">
        <f t="shared" si="4"/>
        <v>0</v>
      </c>
    </row>
    <row r="109" spans="1:9" x14ac:dyDescent="0.35">
      <c r="A109" s="42"/>
      <c r="B109" s="42">
        <v>24</v>
      </c>
      <c r="C109" s="42"/>
      <c r="D109" s="42"/>
      <c r="E109" s="43" t="s">
        <v>67</v>
      </c>
      <c r="F109" s="61"/>
      <c r="G109" s="62"/>
      <c r="H109" s="62"/>
      <c r="I109" s="63"/>
    </row>
    <row r="110" spans="1:9" x14ac:dyDescent="0.35">
      <c r="A110" s="57"/>
      <c r="B110" s="57"/>
      <c r="C110" s="58">
        <v>240000100</v>
      </c>
      <c r="D110" s="59" t="s">
        <v>11</v>
      </c>
      <c r="E110" s="60" t="s">
        <v>67</v>
      </c>
      <c r="F110" s="44">
        <v>10000</v>
      </c>
      <c r="G110" s="45">
        <v>10000</v>
      </c>
      <c r="H110" s="45">
        <v>10673.03</v>
      </c>
      <c r="I110" s="56">
        <f>H110/G110</f>
        <v>1.0673030000000001</v>
      </c>
    </row>
    <row r="111" spans="1:9" ht="15" thickBot="1" x14ac:dyDescent="0.4">
      <c r="A111" s="29"/>
      <c r="B111" s="29"/>
      <c r="C111" s="30">
        <v>240000100</v>
      </c>
      <c r="D111" s="31">
        <v>2021</v>
      </c>
      <c r="E111" s="32" t="s">
        <v>67</v>
      </c>
      <c r="F111" s="16">
        <v>0</v>
      </c>
      <c r="G111" s="64">
        <v>2721</v>
      </c>
      <c r="H111" s="64">
        <v>0</v>
      </c>
      <c r="I111" s="65">
        <f t="shared" ref="I111:I132" si="5">H111/G111</f>
        <v>0</v>
      </c>
    </row>
    <row r="112" spans="1:9" ht="15" thickBot="1" x14ac:dyDescent="0.4">
      <c r="A112" s="80">
        <v>4</v>
      </c>
      <c r="B112" s="80"/>
      <c r="C112" s="80"/>
      <c r="D112" s="80"/>
      <c r="E112" s="81" t="s">
        <v>68</v>
      </c>
      <c r="F112" s="82">
        <f>SUM(F114:F118)</f>
        <v>28000</v>
      </c>
      <c r="G112" s="82">
        <f>SUM(G114:G118)</f>
        <v>38073.699999999997</v>
      </c>
      <c r="H112" s="82">
        <f>SUM(H114:H118)</f>
        <v>30206.3</v>
      </c>
      <c r="I112" s="66">
        <f t="shared" si="5"/>
        <v>0.79336392312803861</v>
      </c>
    </row>
    <row r="113" spans="1:9" x14ac:dyDescent="0.35">
      <c r="A113" s="80"/>
      <c r="B113" s="83">
        <v>40</v>
      </c>
      <c r="C113" s="80"/>
      <c r="D113" s="80"/>
      <c r="E113" s="84" t="s">
        <v>69</v>
      </c>
      <c r="F113" s="82"/>
      <c r="G113" s="82"/>
      <c r="H113" s="82"/>
      <c r="I113" s="85"/>
    </row>
    <row r="114" spans="1:9" x14ac:dyDescent="0.35">
      <c r="A114" s="67"/>
      <c r="B114" s="67"/>
      <c r="C114" s="68">
        <v>409000100</v>
      </c>
      <c r="D114" s="69" t="s">
        <v>11</v>
      </c>
      <c r="E114" s="70" t="s">
        <v>70</v>
      </c>
      <c r="F114" s="23">
        <v>23000</v>
      </c>
      <c r="G114" s="23">
        <v>23000</v>
      </c>
      <c r="H114" s="23">
        <v>22926.3</v>
      </c>
      <c r="I114" s="25">
        <f>H114/G114</f>
        <v>0.99679565217391297</v>
      </c>
    </row>
    <row r="115" spans="1:9" x14ac:dyDescent="0.35">
      <c r="A115" s="42"/>
      <c r="B115" s="42">
        <v>48</v>
      </c>
      <c r="C115" s="42"/>
      <c r="D115" s="42"/>
      <c r="E115" s="43" t="s">
        <v>71</v>
      </c>
      <c r="F115" s="86"/>
      <c r="G115" s="62"/>
      <c r="H115" s="62"/>
      <c r="I115" s="63"/>
    </row>
    <row r="116" spans="1:9" x14ac:dyDescent="0.35">
      <c r="A116" s="101"/>
      <c r="B116" s="101"/>
      <c r="C116" s="105">
        <v>480003000</v>
      </c>
      <c r="D116" s="31" t="s">
        <v>11</v>
      </c>
      <c r="E116" s="102" t="s">
        <v>83</v>
      </c>
      <c r="F116" s="106">
        <v>0</v>
      </c>
      <c r="G116" s="103">
        <v>10000</v>
      </c>
      <c r="H116" s="103">
        <v>3360</v>
      </c>
      <c r="I116" s="104"/>
    </row>
    <row r="117" spans="1:9" x14ac:dyDescent="0.35">
      <c r="A117" s="46"/>
      <c r="B117" s="46"/>
      <c r="C117" s="47">
        <v>482000100</v>
      </c>
      <c r="D117" s="48" t="s">
        <v>11</v>
      </c>
      <c r="E117" s="49" t="s">
        <v>72</v>
      </c>
      <c r="F117" s="50">
        <v>5000</v>
      </c>
      <c r="G117" s="51">
        <v>5000</v>
      </c>
      <c r="H117" s="51">
        <v>3920</v>
      </c>
      <c r="I117" s="28">
        <f>H117/G117</f>
        <v>0.78400000000000003</v>
      </c>
    </row>
    <row r="118" spans="1:9" ht="15" thickBot="1" x14ac:dyDescent="0.4">
      <c r="A118" s="87"/>
      <c r="B118" s="87"/>
      <c r="C118" s="88">
        <v>482000100</v>
      </c>
      <c r="D118" s="89">
        <v>2021</v>
      </c>
      <c r="E118" s="90" t="s">
        <v>72</v>
      </c>
      <c r="F118" s="91">
        <v>0</v>
      </c>
      <c r="G118" s="92">
        <v>73.7</v>
      </c>
      <c r="H118" s="92">
        <v>0</v>
      </c>
      <c r="I118" s="93">
        <f t="shared" ref="I118" si="6">H118/G118</f>
        <v>0</v>
      </c>
    </row>
    <row r="119" spans="1:9" ht="15" thickBot="1" x14ac:dyDescent="0.4">
      <c r="A119" s="10">
        <v>6</v>
      </c>
      <c r="B119" s="10"/>
      <c r="C119" s="10"/>
      <c r="D119" s="10"/>
      <c r="E119" s="11" t="s">
        <v>73</v>
      </c>
      <c r="F119" s="12">
        <f>SUM(F120:F127)</f>
        <v>115000</v>
      </c>
      <c r="G119" s="12">
        <f>SUM(G120:G127)</f>
        <v>123752.08</v>
      </c>
      <c r="H119" s="12">
        <f>SUM(H120:H127)</f>
        <v>23032.79</v>
      </c>
      <c r="I119" s="94">
        <f t="shared" si="5"/>
        <v>0.18612042722837466</v>
      </c>
    </row>
    <row r="120" spans="1:9" x14ac:dyDescent="0.35">
      <c r="A120" s="78"/>
      <c r="B120" s="78">
        <v>62</v>
      </c>
      <c r="C120" s="78"/>
      <c r="D120" s="78"/>
      <c r="E120" s="79" t="s">
        <v>74</v>
      </c>
      <c r="F120" s="53"/>
      <c r="G120" s="54"/>
      <c r="H120" s="54"/>
      <c r="I120" s="55"/>
    </row>
    <row r="121" spans="1:9" x14ac:dyDescent="0.35">
      <c r="A121" s="57"/>
      <c r="B121" s="57"/>
      <c r="C121" s="58">
        <v>620000100</v>
      </c>
      <c r="D121" s="59" t="s">
        <v>11</v>
      </c>
      <c r="E121" s="60" t="s">
        <v>74</v>
      </c>
      <c r="F121" s="44">
        <v>30000</v>
      </c>
      <c r="G121" s="45">
        <v>30000</v>
      </c>
      <c r="H121" s="45">
        <v>12585.2</v>
      </c>
      <c r="I121" s="56">
        <f>H121/G121</f>
        <v>0.41950666666666669</v>
      </c>
    </row>
    <row r="122" spans="1:9" x14ac:dyDescent="0.35">
      <c r="A122" s="29"/>
      <c r="B122" s="29"/>
      <c r="C122" s="30">
        <v>620000100</v>
      </c>
      <c r="D122" s="31">
        <v>2021</v>
      </c>
      <c r="E122" s="32" t="s">
        <v>74</v>
      </c>
      <c r="F122" s="16">
        <v>0</v>
      </c>
      <c r="G122" s="33">
        <v>11971.17</v>
      </c>
      <c r="H122" s="33">
        <v>0</v>
      </c>
      <c r="I122" s="34">
        <f t="shared" si="5"/>
        <v>0</v>
      </c>
    </row>
    <row r="123" spans="1:9" x14ac:dyDescent="0.35">
      <c r="A123" s="42"/>
      <c r="B123" s="42">
        <v>64</v>
      </c>
      <c r="C123" s="42"/>
      <c r="D123" s="42"/>
      <c r="E123" s="43" t="s">
        <v>75</v>
      </c>
      <c r="F123" s="61"/>
      <c r="G123" s="62"/>
      <c r="H123" s="62"/>
      <c r="I123" s="63"/>
    </row>
    <row r="124" spans="1:9" x14ac:dyDescent="0.35">
      <c r="A124" s="29"/>
      <c r="B124" s="29"/>
      <c r="C124" s="30">
        <v>640000100</v>
      </c>
      <c r="D124" s="31" t="s">
        <v>11</v>
      </c>
      <c r="E124" s="32" t="s">
        <v>75</v>
      </c>
      <c r="F124" s="23">
        <v>35000</v>
      </c>
      <c r="G124" s="24">
        <v>35000</v>
      </c>
      <c r="H124" s="24">
        <v>5617.35</v>
      </c>
      <c r="I124" s="25">
        <f>H124/G124</f>
        <v>0.1604957142857143</v>
      </c>
    </row>
    <row r="125" spans="1:9" x14ac:dyDescent="0.35">
      <c r="A125" s="29"/>
      <c r="B125" s="78"/>
      <c r="C125" s="95">
        <v>640000100</v>
      </c>
      <c r="D125" s="96">
        <v>2021</v>
      </c>
      <c r="E125" s="79" t="s">
        <v>75</v>
      </c>
      <c r="F125" s="53">
        <v>0</v>
      </c>
      <c r="G125" s="54">
        <v>23780.91</v>
      </c>
      <c r="H125" s="54">
        <v>0</v>
      </c>
      <c r="I125" s="55">
        <f t="shared" si="5"/>
        <v>0</v>
      </c>
    </row>
    <row r="126" spans="1:9" x14ac:dyDescent="0.35">
      <c r="A126" s="42"/>
      <c r="B126" s="42">
        <v>65</v>
      </c>
      <c r="C126" s="42"/>
      <c r="D126" s="42"/>
      <c r="E126" s="43" t="s">
        <v>76</v>
      </c>
      <c r="F126" s="61"/>
      <c r="G126" s="62"/>
      <c r="H126" s="62"/>
      <c r="I126" s="63"/>
    </row>
    <row r="127" spans="1:9" ht="15" thickBot="1" x14ac:dyDescent="0.4">
      <c r="A127" s="29"/>
      <c r="B127" s="29"/>
      <c r="C127" s="30">
        <v>650000100</v>
      </c>
      <c r="D127" s="31" t="s">
        <v>11</v>
      </c>
      <c r="E127" s="32" t="s">
        <v>76</v>
      </c>
      <c r="F127" s="16">
        <v>50000</v>
      </c>
      <c r="G127" s="33">
        <v>23000</v>
      </c>
      <c r="H127" s="33">
        <v>4830.24</v>
      </c>
      <c r="I127" s="34">
        <f>H127/G127</f>
        <v>0.2100104347826087</v>
      </c>
    </row>
    <row r="128" spans="1:9" ht="15" thickBot="1" x14ac:dyDescent="0.4">
      <c r="A128" s="10">
        <v>8</v>
      </c>
      <c r="B128" s="10"/>
      <c r="C128" s="10"/>
      <c r="D128" s="10"/>
      <c r="E128" s="11" t="s">
        <v>77</v>
      </c>
      <c r="F128" s="82">
        <f>SUM(F130:F131)</f>
        <v>31200</v>
      </c>
      <c r="G128" s="82">
        <f t="shared" ref="G128:H128" si="7">SUM(G130:G131)</f>
        <v>55440</v>
      </c>
      <c r="H128" s="82">
        <f t="shared" si="7"/>
        <v>0</v>
      </c>
      <c r="I128" s="94">
        <f t="shared" si="5"/>
        <v>0</v>
      </c>
    </row>
    <row r="129" spans="1:9" x14ac:dyDescent="0.35">
      <c r="A129" s="14"/>
      <c r="B129" s="14">
        <v>83</v>
      </c>
      <c r="C129" s="14"/>
      <c r="D129" s="14"/>
      <c r="E129" s="15" t="s">
        <v>78</v>
      </c>
      <c r="F129" s="97"/>
      <c r="G129" s="97"/>
      <c r="H129" s="97"/>
      <c r="I129" s="98"/>
    </row>
    <row r="130" spans="1:9" x14ac:dyDescent="0.35">
      <c r="A130" s="29"/>
      <c r="B130" s="29"/>
      <c r="C130" s="30">
        <v>830000100</v>
      </c>
      <c r="D130" s="31" t="s">
        <v>11</v>
      </c>
      <c r="E130" s="32" t="s">
        <v>79</v>
      </c>
      <c r="F130" s="16">
        <v>31200</v>
      </c>
      <c r="G130" s="16">
        <v>31200</v>
      </c>
      <c r="H130" s="16">
        <v>0</v>
      </c>
      <c r="I130" s="34">
        <f>H130/G130</f>
        <v>0</v>
      </c>
    </row>
    <row r="131" spans="1:9" ht="15" thickBot="1" x14ac:dyDescent="0.4">
      <c r="A131" s="29"/>
      <c r="B131" s="29"/>
      <c r="C131" s="30">
        <v>830000100</v>
      </c>
      <c r="D131" s="31">
        <v>2021</v>
      </c>
      <c r="E131" s="32" t="s">
        <v>79</v>
      </c>
      <c r="F131" s="16">
        <v>0</v>
      </c>
      <c r="G131" s="64">
        <v>24240</v>
      </c>
      <c r="H131" s="64">
        <v>0</v>
      </c>
      <c r="I131" s="65">
        <f t="shared" si="5"/>
        <v>0</v>
      </c>
    </row>
    <row r="132" spans="1:9" ht="15" thickBot="1" x14ac:dyDescent="0.4">
      <c r="A132" s="10"/>
      <c r="B132" s="10"/>
      <c r="C132" s="10"/>
      <c r="D132" s="10"/>
      <c r="E132" s="11" t="s">
        <v>80</v>
      </c>
      <c r="F132" s="12">
        <f>F9+F36+F112+F119+F128</f>
        <v>12920066.130000001</v>
      </c>
      <c r="G132" s="12">
        <f>G9+G36+G112+G119+G128</f>
        <v>14957709.4</v>
      </c>
      <c r="H132" s="12">
        <f>H9+H36+H112+H119+H128</f>
        <v>11639372.82</v>
      </c>
      <c r="I132" s="94">
        <f t="shared" si="5"/>
        <v>0.77815208924970825</v>
      </c>
    </row>
    <row r="134" spans="1:9" x14ac:dyDescent="0.35">
      <c r="A134" s="99"/>
    </row>
  </sheetData>
  <printOptions horizontalCentered="1"/>
  <pageMargins left="0" right="0" top="0.39370078740157483" bottom="0.39370078740157483" header="0.31496062992125984" footer="0.31496062992125984"/>
  <pageSetup paperSize="9" scale="8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Liquidació 2022</vt:lpstr>
    </vt:vector>
  </TitlesOfParts>
  <Company>Sindicatura de Comptes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Vilà i Figarola</dc:creator>
  <cp:lastModifiedBy>Esther Vilà i Figarola</cp:lastModifiedBy>
  <cp:lastPrinted>2023-05-08T10:43:38Z</cp:lastPrinted>
  <dcterms:created xsi:type="dcterms:W3CDTF">2022-05-03T14:10:43Z</dcterms:created>
  <dcterms:modified xsi:type="dcterms:W3CDTF">2023-05-08T10:46:01Z</dcterms:modified>
</cp:coreProperties>
</file>